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plewoodumcorg-my.sharepoint.com/personal/mary_k_maplewoodumc_org/Documents/Finance/Budget/"/>
    </mc:Choice>
  </mc:AlternateContent>
  <xr:revisionPtr revIDLastSave="7" documentId="8_{4E8F0AA2-4944-46BE-AF6C-FE30BE57FB41}" xr6:coauthVersionLast="47" xr6:coauthVersionMax="47" xr10:uidLastSave="{8CF80D76-A935-4C39-AF85-9BDFF87F51A3}"/>
  <bookViews>
    <workbookView xWindow="0" yWindow="1380" windowWidth="38400" windowHeight="19620" xr2:uid="{3F656A12-592F-4D4C-8866-6721BA8DD36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9" i="1" l="1"/>
  <c r="C47" i="1"/>
  <c r="C84" i="1"/>
  <c r="C77" i="1"/>
  <c r="C69" i="1"/>
  <c r="C64" i="1"/>
  <c r="C58" i="1"/>
  <c r="C53" i="1"/>
  <c r="C39" i="1"/>
  <c r="C32" i="1"/>
  <c r="C27" i="1"/>
  <c r="C20" i="1"/>
  <c r="C13" i="1"/>
  <c r="C7" i="1"/>
  <c r="C62" i="1" l="1"/>
  <c r="C37" i="1"/>
  <c r="C12" i="1"/>
  <c r="C9" i="1" l="1"/>
  <c r="C10" i="1" s="1"/>
</calcChain>
</file>

<file path=xl/sharedStrings.xml><?xml version="1.0" encoding="utf-8"?>
<sst xmlns="http://schemas.openxmlformats.org/spreadsheetml/2006/main" count="96" uniqueCount="96">
  <si>
    <t xml:space="preserve">Estimated Member Giving </t>
  </si>
  <si>
    <t xml:space="preserve"> </t>
  </si>
  <si>
    <t xml:space="preserve">2nd Time Around Shop </t>
  </si>
  <si>
    <t>Loose Plate Offering</t>
  </si>
  <si>
    <t>Other income</t>
  </si>
  <si>
    <t xml:space="preserve">Worship  </t>
  </si>
  <si>
    <t>Music</t>
  </si>
  <si>
    <t>Supplies/engangement materials</t>
  </si>
  <si>
    <t>Licenses/subscriptions</t>
  </si>
  <si>
    <t xml:space="preserve">Administrative </t>
  </si>
  <si>
    <t>Office Expenses (supplies/postage)</t>
  </si>
  <si>
    <t>Copier Leases</t>
  </si>
  <si>
    <t>Phone internet</t>
  </si>
  <si>
    <t>Online giving Fees</t>
  </si>
  <si>
    <t>Zoom</t>
  </si>
  <si>
    <t>Invitation/Evangelism</t>
  </si>
  <si>
    <t>Community Outreach/concerts, sno-cones, rail</t>
  </si>
  <si>
    <t>Build a Gift Christmas Outreach</t>
  </si>
  <si>
    <t>Subplash account (Communication Technology)</t>
  </si>
  <si>
    <t>Hospitality  (Welcome Gifts)</t>
  </si>
  <si>
    <t>Welcome gifts</t>
  </si>
  <si>
    <t>Hospitality supplies</t>
  </si>
  <si>
    <t>Intentional Faith Development</t>
  </si>
  <si>
    <t>Children's Sunday School --curriculum/supplies</t>
  </si>
  <si>
    <t>Youth Sunday School</t>
  </si>
  <si>
    <t>Youth Group</t>
  </si>
  <si>
    <t>Confirmation</t>
  </si>
  <si>
    <t>Adult Small Groups</t>
  </si>
  <si>
    <t>Upper Room Devotional</t>
  </si>
  <si>
    <t>Congregational Care  (Grow in Love)</t>
  </si>
  <si>
    <t>Flowers, funeral lunches, meals (care ministires)</t>
  </si>
  <si>
    <t>Prayer Quilt ministry</t>
  </si>
  <si>
    <t>Safe Gatherings</t>
  </si>
  <si>
    <t>Service to Faith Community  (Grow in Service)</t>
  </si>
  <si>
    <t xml:space="preserve">Lay Delegate to Annual Conference </t>
  </si>
  <si>
    <t xml:space="preserve">Leadership development  </t>
  </si>
  <si>
    <t>Creating a Culture of Renewal Fees</t>
  </si>
  <si>
    <t>Stewardship and Finance</t>
  </si>
  <si>
    <t>Acccounting fees</t>
  </si>
  <si>
    <t>Consecration Sunday</t>
  </si>
  <si>
    <t xml:space="preserve">Connectional Ministries  </t>
  </si>
  <si>
    <t>Conference Apportionments</t>
  </si>
  <si>
    <t xml:space="preserve">Annual Conference Offerings </t>
  </si>
  <si>
    <t>Special Sunday Offerings ($/ 6 Sundays)</t>
  </si>
  <si>
    <t>Justice Ministries</t>
  </si>
  <si>
    <t>Freedom School</t>
  </si>
  <si>
    <t>Joe's Place</t>
  </si>
  <si>
    <t>Kwasha Molye School--Solwesi, Zambia</t>
  </si>
  <si>
    <t>LifewiseStL</t>
  </si>
  <si>
    <t>Mosaic Service (Family support MRH School Dsitrict</t>
  </si>
  <si>
    <t>Mercy Ministries</t>
  </si>
  <si>
    <t>Good Samaritan Fund</t>
  </si>
  <si>
    <t xml:space="preserve">Blessing Bags </t>
  </si>
  <si>
    <t>Weekend on Wheels (nutritional support)</t>
  </si>
  <si>
    <t>Peanut Butter Project</t>
  </si>
  <si>
    <t>MIssion Trips</t>
  </si>
  <si>
    <t>Cleaning Service</t>
  </si>
  <si>
    <t>Janitorial and COVID Safety Supplies</t>
  </si>
  <si>
    <t>Insurance</t>
  </si>
  <si>
    <t>Maintenance and Repairs</t>
  </si>
  <si>
    <t>TOTAL INCOME EXPECTED</t>
  </si>
  <si>
    <t>INCOME</t>
  </si>
  <si>
    <t>Projected Difference</t>
  </si>
  <si>
    <t>GATHER AS GOD'S PEOPLE: Total</t>
  </si>
  <si>
    <t>GROW IN FAITH, LOVE, AND SERVICE: Total</t>
  </si>
  <si>
    <t>EXPENSES</t>
  </si>
  <si>
    <t>GO INTO THE WORLD TO DO GOD'S WORK: Total</t>
  </si>
  <si>
    <t>BUILDING AND GROUNDS: Total</t>
  </si>
  <si>
    <t>Administrative Coordinator</t>
  </si>
  <si>
    <t>Music Director</t>
  </si>
  <si>
    <t>Drummer</t>
  </si>
  <si>
    <t>Custodian</t>
  </si>
  <si>
    <t>Parsonage Maintenance and Improvements</t>
  </si>
  <si>
    <t>2nd Childcare Worker</t>
  </si>
  <si>
    <t>Worship Technology/Equipment</t>
  </si>
  <si>
    <t>Electric Parsonage</t>
  </si>
  <si>
    <t>Electric Church</t>
  </si>
  <si>
    <t xml:space="preserve">Gas Church </t>
  </si>
  <si>
    <t>Gas Parsonage</t>
  </si>
  <si>
    <t>Sewer Parsonage</t>
  </si>
  <si>
    <t>Sewer Church</t>
  </si>
  <si>
    <t>Water Church</t>
  </si>
  <si>
    <t>Water pasronage</t>
  </si>
  <si>
    <t>Pastors Expenses</t>
  </si>
  <si>
    <t>Pastors Salary</t>
  </si>
  <si>
    <t xml:space="preserve">Pastors Housing </t>
  </si>
  <si>
    <t>Pastors Pension</t>
  </si>
  <si>
    <t>Worship and Communications Tech</t>
  </si>
  <si>
    <t>Payroll Taxes Federal</t>
  </si>
  <si>
    <t>Social Security</t>
  </si>
  <si>
    <t>Medicare</t>
  </si>
  <si>
    <t>Payroll Taxes State</t>
  </si>
  <si>
    <t>Staff Christmas Gifts</t>
  </si>
  <si>
    <t>Pastors Compensation: Total</t>
  </si>
  <si>
    <t>Lay Personnel Compensation: Total</t>
  </si>
  <si>
    <t>Saving Grace Financial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</si>
</sst>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&quot;$&quot;#,##0"/>
  </numFmts>
  <fonts count="11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000000"/>
      <name val="Calibri"/>
      <family val="2"/>
    </font>
    <font>
      <b/>
      <i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/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5" fillId="0" borderId="0" xfId="0" applyFont="1"/>
    <xf numFmtId="164" fontId="4" fillId="0" borderId="0" xfId="0" applyNumberFormat="1" applyFont="1"/>
    <xf numFmtId="165" fontId="4" fillId="0" borderId="0" xfId="0" applyNumberFormat="1" applyFont="1"/>
    <xf numFmtId="0" fontId="6" fillId="0" borderId="0" xfId="0" applyFont="1"/>
    <xf numFmtId="164" fontId="6" fillId="0" borderId="0" xfId="0" applyNumberFormat="1" applyFont="1"/>
    <xf numFmtId="164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right"/>
    </xf>
    <xf numFmtId="0" fontId="8" fillId="0" borderId="0" xfId="0" applyFont="1"/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0" fontId="9" fillId="0" borderId="0" xfId="0" applyFont="1"/>
    <xf numFmtId="8" fontId="0" fillId="0" borderId="0" xfId="0" applyNumberFormat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A1916-B6A4-C44F-9317-0DA65C531988}">
  <dimension ref="A2:I115"/>
  <sheetViews>
    <sheetView tabSelected="1" zoomScale="98" workbookViewId="0">
      <selection activeCell="E14" sqref="E14"/>
    </sheetView>
  </sheetViews>
  <sheetFormatPr defaultColWidth="11" defaultRowHeight="21" x14ac:dyDescent="0.35"/>
  <cols>
    <col min="1" max="1" width="7.125" style="1" customWidth="1"/>
    <col min="2" max="2" width="51.25" style="1" customWidth="1"/>
    <col min="3" max="3" width="20" style="2" customWidth="1"/>
    <col min="4" max="4" width="15" style="2" bestFit="1" customWidth="1"/>
    <col min="5" max="5" width="15.625" style="2" bestFit="1" customWidth="1"/>
    <col min="6" max="6" width="17.125" style="1" customWidth="1"/>
    <col min="7" max="7" width="18.125" style="3" customWidth="1"/>
    <col min="8" max="8" width="15.625" style="3" bestFit="1" customWidth="1"/>
    <col min="9" max="9" width="17.625" style="3" customWidth="1"/>
    <col min="10" max="16384" width="11" style="1"/>
  </cols>
  <sheetData>
    <row r="2" spans="1:9" s="24" customFormat="1" ht="23.25" x14ac:dyDescent="0.35">
      <c r="A2" s="26"/>
      <c r="B2" s="21" t="s">
        <v>61</v>
      </c>
      <c r="C2" s="22"/>
      <c r="D2" s="22"/>
      <c r="E2" s="22"/>
      <c r="F2" s="22"/>
      <c r="G2" s="23"/>
      <c r="H2" s="23"/>
      <c r="I2" s="23"/>
    </row>
    <row r="3" spans="1:9" x14ac:dyDescent="0.35">
      <c r="A3" s="1">
        <v>3011</v>
      </c>
      <c r="B3" s="1" t="s">
        <v>0</v>
      </c>
      <c r="C3" s="2">
        <v>252956</v>
      </c>
      <c r="F3" s="2" t="s">
        <v>1</v>
      </c>
      <c r="G3" s="25"/>
      <c r="H3" s="7"/>
      <c r="I3" s="7"/>
    </row>
    <row r="4" spans="1:9" x14ac:dyDescent="0.35">
      <c r="A4" s="1">
        <v>3012</v>
      </c>
      <c r="B4" s="1" t="s">
        <v>3</v>
      </c>
      <c r="C4" s="2">
        <v>2000</v>
      </c>
      <c r="F4" s="2"/>
      <c r="G4" s="7"/>
      <c r="H4" s="8"/>
      <c r="I4" s="6"/>
    </row>
    <row r="5" spans="1:9" x14ac:dyDescent="0.35">
      <c r="A5" s="1">
        <v>3210</v>
      </c>
      <c r="B5" s="1" t="s">
        <v>4</v>
      </c>
      <c r="C5" s="2">
        <v>3500</v>
      </c>
      <c r="F5" s="2"/>
      <c r="G5" s="7"/>
      <c r="H5" s="7"/>
      <c r="I5" s="6"/>
    </row>
    <row r="6" spans="1:9" x14ac:dyDescent="0.35">
      <c r="A6" s="1">
        <v>3310</v>
      </c>
      <c r="B6" s="1" t="s">
        <v>2</v>
      </c>
      <c r="C6" s="2">
        <v>3000</v>
      </c>
      <c r="F6" s="2"/>
      <c r="G6" s="7"/>
      <c r="H6" s="7"/>
      <c r="I6" s="6"/>
    </row>
    <row r="7" spans="1:9" s="4" customFormat="1" x14ac:dyDescent="0.35">
      <c r="A7" s="1"/>
      <c r="B7" s="4" t="s">
        <v>60</v>
      </c>
      <c r="C7" s="5">
        <f>SUM(C3:C6)</f>
        <v>261456</v>
      </c>
      <c r="D7" s="5"/>
      <c r="E7" s="5"/>
      <c r="F7" s="5"/>
      <c r="G7" s="6"/>
      <c r="H7" s="6"/>
      <c r="I7" s="6"/>
    </row>
    <row r="8" spans="1:9" s="4" customFormat="1" x14ac:dyDescent="0.35">
      <c r="A8" s="1"/>
      <c r="C8" s="5"/>
      <c r="D8" s="5"/>
      <c r="E8" s="5"/>
      <c r="F8" s="5"/>
      <c r="G8" s="6"/>
      <c r="H8" s="6"/>
      <c r="I8" s="6"/>
    </row>
    <row r="9" spans="1:9" s="4" customFormat="1" ht="23.25" x14ac:dyDescent="0.35">
      <c r="A9" s="1"/>
      <c r="B9" s="24" t="s">
        <v>65</v>
      </c>
      <c r="C9" s="5">
        <f>C12+C37+C62+C84+C99+C105</f>
        <v>278254</v>
      </c>
      <c r="D9" s="5"/>
      <c r="E9" s="5"/>
      <c r="F9" s="5"/>
      <c r="G9" s="6"/>
      <c r="H9" s="6"/>
      <c r="I9" s="6"/>
    </row>
    <row r="10" spans="1:9" s="4" customFormat="1" x14ac:dyDescent="0.35">
      <c r="A10" s="1"/>
      <c r="B10" s="4" t="s">
        <v>62</v>
      </c>
      <c r="C10" s="5">
        <f>C7-C9</f>
        <v>-16798</v>
      </c>
      <c r="D10" s="5"/>
      <c r="E10" s="5"/>
      <c r="F10" s="5"/>
      <c r="G10" s="6"/>
      <c r="H10" s="6"/>
      <c r="I10" s="6"/>
    </row>
    <row r="11" spans="1:9" s="4" customFormat="1" x14ac:dyDescent="0.35">
      <c r="A11" s="1"/>
      <c r="C11" s="5"/>
      <c r="D11" s="5"/>
      <c r="E11" s="5"/>
      <c r="F11" s="5"/>
      <c r="G11" s="6"/>
      <c r="H11" s="6"/>
      <c r="I11" s="6"/>
    </row>
    <row r="12" spans="1:9" s="4" customFormat="1" x14ac:dyDescent="0.35">
      <c r="A12" s="1"/>
      <c r="B12" s="14" t="s">
        <v>63</v>
      </c>
      <c r="C12" s="15">
        <f>SUM(C13,C20,C27,C32)</f>
        <v>17700</v>
      </c>
      <c r="D12" s="5"/>
      <c r="E12" s="5"/>
      <c r="F12" s="9"/>
      <c r="G12" s="7"/>
      <c r="H12" s="3"/>
      <c r="I12" s="10"/>
    </row>
    <row r="13" spans="1:9" s="4" customFormat="1" x14ac:dyDescent="0.35">
      <c r="A13" s="1"/>
      <c r="B13" s="4" t="s">
        <v>5</v>
      </c>
      <c r="C13" s="5">
        <f>SUM(C14:C17)</f>
        <v>3400</v>
      </c>
      <c r="D13" s="5"/>
      <c r="E13" s="5"/>
      <c r="G13" s="7"/>
      <c r="H13" s="3"/>
      <c r="I13" s="10"/>
    </row>
    <row r="14" spans="1:9" x14ac:dyDescent="0.35">
      <c r="A14" s="1">
        <v>4110</v>
      </c>
      <c r="B14" s="1" t="s">
        <v>6</v>
      </c>
      <c r="C14" s="2">
        <v>400</v>
      </c>
      <c r="I14" s="10"/>
    </row>
    <row r="15" spans="1:9" x14ac:dyDescent="0.35">
      <c r="A15" s="1">
        <v>4120</v>
      </c>
      <c r="B15" s="1" t="s">
        <v>74</v>
      </c>
      <c r="C15" s="2">
        <v>1000</v>
      </c>
      <c r="I15" s="10"/>
    </row>
    <row r="16" spans="1:9" x14ac:dyDescent="0.35">
      <c r="A16" s="1">
        <v>4150</v>
      </c>
      <c r="B16" s="1" t="s">
        <v>8</v>
      </c>
      <c r="C16" s="2">
        <v>1400</v>
      </c>
      <c r="I16" s="10"/>
    </row>
    <row r="17" spans="1:9" x14ac:dyDescent="0.35">
      <c r="A17" s="1">
        <v>4160</v>
      </c>
      <c r="B17" s="1" t="s">
        <v>7</v>
      </c>
      <c r="C17" s="2">
        <v>600</v>
      </c>
      <c r="I17" s="10"/>
    </row>
    <row r="18" spans="1:9" x14ac:dyDescent="0.35">
      <c r="I18" s="10"/>
    </row>
    <row r="19" spans="1:9" x14ac:dyDescent="0.35">
      <c r="H19" s="7"/>
      <c r="I19" s="6"/>
    </row>
    <row r="20" spans="1:9" s="4" customFormat="1" x14ac:dyDescent="0.35">
      <c r="A20" s="1"/>
      <c r="B20" s="4" t="s">
        <v>9</v>
      </c>
      <c r="C20" s="5">
        <f>SUM(C21:C25)</f>
        <v>8450</v>
      </c>
      <c r="D20" s="5"/>
      <c r="E20" s="5"/>
      <c r="G20" s="7"/>
      <c r="H20" s="3"/>
      <c r="I20" s="10"/>
    </row>
    <row r="21" spans="1:9" x14ac:dyDescent="0.35">
      <c r="A21" s="1">
        <v>4210</v>
      </c>
      <c r="B21" s="1" t="s">
        <v>10</v>
      </c>
      <c r="C21" s="2">
        <v>1800</v>
      </c>
      <c r="H21" s="7"/>
      <c r="I21" s="6"/>
    </row>
    <row r="22" spans="1:9" x14ac:dyDescent="0.35">
      <c r="A22" s="1">
        <v>4220</v>
      </c>
      <c r="B22" s="1" t="s">
        <v>11</v>
      </c>
      <c r="C22" s="2">
        <v>2700</v>
      </c>
      <c r="I22" s="10"/>
    </row>
    <row r="23" spans="1:9" x14ac:dyDescent="0.35">
      <c r="A23" s="1">
        <v>4230</v>
      </c>
      <c r="B23" s="1" t="s">
        <v>12</v>
      </c>
      <c r="C23" s="2">
        <v>3200</v>
      </c>
      <c r="I23" s="10"/>
    </row>
    <row r="24" spans="1:9" x14ac:dyDescent="0.35">
      <c r="A24" s="1">
        <v>4240</v>
      </c>
      <c r="B24" s="1" t="s">
        <v>13</v>
      </c>
      <c r="C24" s="2">
        <v>600</v>
      </c>
      <c r="I24" s="10"/>
    </row>
    <row r="25" spans="1:9" x14ac:dyDescent="0.35">
      <c r="A25" s="1">
        <v>4250</v>
      </c>
      <c r="B25" s="1" t="s">
        <v>14</v>
      </c>
      <c r="C25" s="2">
        <v>150</v>
      </c>
      <c r="I25" s="10"/>
    </row>
    <row r="26" spans="1:9" x14ac:dyDescent="0.35">
      <c r="I26" s="10"/>
    </row>
    <row r="27" spans="1:9" s="4" customFormat="1" x14ac:dyDescent="0.35">
      <c r="A27" s="1"/>
      <c r="B27" s="4" t="s">
        <v>15</v>
      </c>
      <c r="C27" s="5">
        <f>SUM(C28:C30)</f>
        <v>3600</v>
      </c>
      <c r="D27" s="5"/>
      <c r="E27" s="5"/>
      <c r="G27" s="7"/>
      <c r="H27" s="3"/>
      <c r="I27" s="10"/>
    </row>
    <row r="28" spans="1:9" s="4" customFormat="1" x14ac:dyDescent="0.35">
      <c r="A28" s="1">
        <v>4310</v>
      </c>
      <c r="B28" s="1" t="s">
        <v>16</v>
      </c>
      <c r="C28" s="2">
        <v>1000</v>
      </c>
      <c r="D28" s="5"/>
      <c r="E28" s="5"/>
      <c r="G28" s="7"/>
      <c r="H28" s="7"/>
      <c r="I28" s="6"/>
    </row>
    <row r="29" spans="1:9" s="4" customFormat="1" x14ac:dyDescent="0.35">
      <c r="A29" s="1">
        <v>4320</v>
      </c>
      <c r="B29" s="1" t="s">
        <v>17</v>
      </c>
      <c r="C29" s="2">
        <v>500</v>
      </c>
      <c r="D29" s="5"/>
      <c r="E29" s="5"/>
      <c r="G29" s="7"/>
      <c r="H29" s="3"/>
      <c r="I29" s="10"/>
    </row>
    <row r="30" spans="1:9" x14ac:dyDescent="0.35">
      <c r="A30" s="1">
        <v>4330</v>
      </c>
      <c r="B30" s="1" t="s">
        <v>18</v>
      </c>
      <c r="C30" s="2">
        <v>2100</v>
      </c>
      <c r="H30" s="7"/>
      <c r="I30" s="6"/>
    </row>
    <row r="31" spans="1:9" x14ac:dyDescent="0.35">
      <c r="I31" s="10"/>
    </row>
    <row r="32" spans="1:9" s="4" customFormat="1" x14ac:dyDescent="0.35">
      <c r="A32" s="1"/>
      <c r="B32" s="4" t="s">
        <v>19</v>
      </c>
      <c r="C32" s="5">
        <f>SUM(C33:C34)</f>
        <v>2250</v>
      </c>
      <c r="D32" s="5"/>
      <c r="E32" s="5"/>
      <c r="G32" s="7"/>
      <c r="H32" s="3"/>
      <c r="I32" s="10"/>
    </row>
    <row r="33" spans="1:9" s="4" customFormat="1" x14ac:dyDescent="0.35">
      <c r="A33" s="1">
        <v>4410</v>
      </c>
      <c r="B33" s="11" t="s">
        <v>20</v>
      </c>
      <c r="C33" s="2">
        <v>250</v>
      </c>
      <c r="D33" s="5"/>
      <c r="E33" s="5"/>
      <c r="G33" s="7"/>
      <c r="H33" s="3"/>
      <c r="I33" s="10"/>
    </row>
    <row r="34" spans="1:9" x14ac:dyDescent="0.35">
      <c r="A34" s="1">
        <v>4420</v>
      </c>
      <c r="B34" s="1" t="s">
        <v>21</v>
      </c>
      <c r="C34" s="2">
        <v>2000</v>
      </c>
      <c r="I34" s="10"/>
    </row>
    <row r="35" spans="1:9" x14ac:dyDescent="0.35">
      <c r="I35" s="10"/>
    </row>
    <row r="36" spans="1:9" x14ac:dyDescent="0.35">
      <c r="I36" s="10"/>
    </row>
    <row r="37" spans="1:9" s="4" customFormat="1" x14ac:dyDescent="0.35">
      <c r="A37" s="1"/>
      <c r="B37" s="14" t="s">
        <v>64</v>
      </c>
      <c r="C37" s="15">
        <f>SUM(C39,C47,C53,C58)</f>
        <v>17395</v>
      </c>
      <c r="D37" s="5"/>
      <c r="E37" s="5"/>
      <c r="F37" s="12"/>
      <c r="G37" s="7"/>
      <c r="H37" s="3"/>
      <c r="I37" s="10"/>
    </row>
    <row r="38" spans="1:9" s="4" customFormat="1" x14ac:dyDescent="0.35">
      <c r="A38" s="1"/>
      <c r="B38" s="14"/>
      <c r="C38" s="15"/>
      <c r="D38" s="5"/>
      <c r="E38" s="5"/>
      <c r="F38" s="12"/>
      <c r="G38" s="7"/>
      <c r="H38" s="3"/>
      <c r="I38" s="10"/>
    </row>
    <row r="39" spans="1:9" s="4" customFormat="1" x14ac:dyDescent="0.35">
      <c r="A39" s="1"/>
      <c r="B39" s="4" t="s">
        <v>22</v>
      </c>
      <c r="C39" s="5">
        <f>SUM(C40:C45)</f>
        <v>4700</v>
      </c>
      <c r="D39" s="5"/>
      <c r="E39" s="5"/>
      <c r="G39" s="7"/>
      <c r="H39" s="3"/>
      <c r="I39" s="10"/>
    </row>
    <row r="40" spans="1:9" x14ac:dyDescent="0.35">
      <c r="A40" s="1">
        <v>5010</v>
      </c>
      <c r="B40" s="1" t="s">
        <v>24</v>
      </c>
      <c r="C40" s="2">
        <v>300</v>
      </c>
      <c r="I40" s="10"/>
    </row>
    <row r="41" spans="1:9" x14ac:dyDescent="0.35">
      <c r="A41" s="1">
        <v>5020</v>
      </c>
      <c r="B41" s="1" t="s">
        <v>25</v>
      </c>
      <c r="C41" s="2">
        <v>500</v>
      </c>
      <c r="I41" s="10"/>
    </row>
    <row r="42" spans="1:9" x14ac:dyDescent="0.35">
      <c r="A42" s="1">
        <v>5030</v>
      </c>
      <c r="B42" s="1" t="s">
        <v>26</v>
      </c>
      <c r="C42" s="2">
        <v>800</v>
      </c>
      <c r="I42" s="10"/>
    </row>
    <row r="43" spans="1:9" x14ac:dyDescent="0.35">
      <c r="A43" s="1">
        <v>5060</v>
      </c>
      <c r="B43" s="1" t="s">
        <v>27</v>
      </c>
      <c r="C43" s="2">
        <v>2200</v>
      </c>
      <c r="H43" s="7"/>
      <c r="I43" s="6"/>
    </row>
    <row r="44" spans="1:9" x14ac:dyDescent="0.35">
      <c r="A44" s="1">
        <v>5070</v>
      </c>
      <c r="B44" s="1" t="s">
        <v>23</v>
      </c>
      <c r="C44" s="2">
        <v>750</v>
      </c>
      <c r="I44" s="10"/>
    </row>
    <row r="45" spans="1:9" x14ac:dyDescent="0.35">
      <c r="A45" s="1">
        <v>5080</v>
      </c>
      <c r="B45" s="1" t="s">
        <v>28</v>
      </c>
      <c r="C45" s="2">
        <v>150</v>
      </c>
      <c r="H45" s="7"/>
      <c r="I45" s="6"/>
    </row>
    <row r="46" spans="1:9" x14ac:dyDescent="0.35">
      <c r="I46" s="10"/>
    </row>
    <row r="47" spans="1:9" x14ac:dyDescent="0.35">
      <c r="B47" s="4" t="s">
        <v>29</v>
      </c>
      <c r="C47" s="5">
        <f>SUM(C48:C51)</f>
        <v>3275</v>
      </c>
      <c r="I47" s="10"/>
    </row>
    <row r="48" spans="1:9" x14ac:dyDescent="0.35">
      <c r="A48" s="1">
        <v>5210</v>
      </c>
      <c r="B48" s="1" t="s">
        <v>30</v>
      </c>
      <c r="C48" s="2">
        <v>1000</v>
      </c>
      <c r="I48" s="10"/>
    </row>
    <row r="49" spans="1:9" x14ac:dyDescent="0.35">
      <c r="A49" s="1">
        <v>5220</v>
      </c>
      <c r="B49" s="1" t="s">
        <v>32</v>
      </c>
      <c r="C49" s="2">
        <v>625</v>
      </c>
      <c r="I49" s="10"/>
    </row>
    <row r="50" spans="1:9" s="4" customFormat="1" x14ac:dyDescent="0.35">
      <c r="A50" s="1">
        <v>5230</v>
      </c>
      <c r="B50" s="1" t="s">
        <v>31</v>
      </c>
      <c r="C50" s="2">
        <v>150</v>
      </c>
      <c r="D50" s="5"/>
      <c r="E50" s="5"/>
      <c r="G50" s="7"/>
      <c r="H50" s="3"/>
      <c r="I50" s="10"/>
    </row>
    <row r="51" spans="1:9" s="4" customFormat="1" x14ac:dyDescent="0.35">
      <c r="A51" s="1">
        <v>5240</v>
      </c>
      <c r="B51" s="1" t="s">
        <v>92</v>
      </c>
      <c r="C51" s="2">
        <v>1500</v>
      </c>
      <c r="D51" s="5"/>
      <c r="E51" s="5"/>
      <c r="G51" s="7"/>
      <c r="H51" s="3"/>
      <c r="I51" s="10"/>
    </row>
    <row r="52" spans="1:9" x14ac:dyDescent="0.35">
      <c r="I52" s="10"/>
    </row>
    <row r="53" spans="1:9" x14ac:dyDescent="0.35">
      <c r="B53" s="4" t="s">
        <v>33</v>
      </c>
      <c r="C53" s="5">
        <f>SUM(C54:C56)</f>
        <v>1420</v>
      </c>
      <c r="I53" s="10"/>
    </row>
    <row r="54" spans="1:9" x14ac:dyDescent="0.35">
      <c r="A54" s="1">
        <v>5340</v>
      </c>
      <c r="B54" s="1" t="s">
        <v>34</v>
      </c>
      <c r="C54" s="2">
        <v>600</v>
      </c>
      <c r="I54" s="10"/>
    </row>
    <row r="55" spans="1:9" x14ac:dyDescent="0.35">
      <c r="A55" s="1">
        <v>5320</v>
      </c>
      <c r="B55" s="1" t="s">
        <v>35</v>
      </c>
      <c r="C55" s="2">
        <v>250</v>
      </c>
      <c r="I55" s="10"/>
    </row>
    <row r="56" spans="1:9" x14ac:dyDescent="0.35">
      <c r="A56" s="1">
        <v>5330</v>
      </c>
      <c r="B56" s="1" t="s">
        <v>36</v>
      </c>
      <c r="C56" s="2">
        <v>570</v>
      </c>
      <c r="H56" s="7"/>
      <c r="I56" s="6"/>
    </row>
    <row r="57" spans="1:9" x14ac:dyDescent="0.35">
      <c r="H57" s="7"/>
      <c r="I57" s="6"/>
    </row>
    <row r="58" spans="1:9" x14ac:dyDescent="0.35">
      <c r="B58" s="4" t="s">
        <v>37</v>
      </c>
      <c r="C58" s="5">
        <f>SUM(C59:C60)</f>
        <v>8000</v>
      </c>
      <c r="I58" s="10"/>
    </row>
    <row r="59" spans="1:9" x14ac:dyDescent="0.35">
      <c r="A59" s="1">
        <v>5410</v>
      </c>
      <c r="B59" s="1" t="s">
        <v>38</v>
      </c>
      <c r="C59" s="2">
        <v>6000</v>
      </c>
      <c r="H59" s="7"/>
      <c r="I59" s="6"/>
    </row>
    <row r="60" spans="1:9" s="4" customFormat="1" x14ac:dyDescent="0.35">
      <c r="A60" s="1">
        <v>5420</v>
      </c>
      <c r="B60" s="1" t="s">
        <v>39</v>
      </c>
      <c r="C60" s="2">
        <v>2000</v>
      </c>
      <c r="D60" s="5"/>
      <c r="E60" s="5"/>
      <c r="G60" s="7"/>
      <c r="H60" s="3"/>
      <c r="I60" s="10"/>
    </row>
    <row r="61" spans="1:9" s="4" customFormat="1" x14ac:dyDescent="0.35">
      <c r="A61" s="1"/>
      <c r="B61" s="1"/>
      <c r="C61" s="2"/>
      <c r="D61" s="5"/>
      <c r="E61" s="5"/>
      <c r="G61" s="7"/>
      <c r="H61" s="3"/>
      <c r="I61" s="10"/>
    </row>
    <row r="62" spans="1:9" x14ac:dyDescent="0.35">
      <c r="B62" s="14" t="s">
        <v>66</v>
      </c>
      <c r="C62" s="15">
        <f>SUM(C64,C69,C77)</f>
        <v>33551</v>
      </c>
      <c r="I62" s="10"/>
    </row>
    <row r="63" spans="1:9" x14ac:dyDescent="0.35">
      <c r="B63" s="14"/>
      <c r="C63" s="15"/>
      <c r="I63" s="10"/>
    </row>
    <row r="64" spans="1:9" x14ac:dyDescent="0.35">
      <c r="B64" s="4" t="s">
        <v>40</v>
      </c>
      <c r="C64" s="5">
        <f>SUM(C65:C67)</f>
        <v>25951</v>
      </c>
      <c r="I64" s="10"/>
    </row>
    <row r="65" spans="1:9" x14ac:dyDescent="0.35">
      <c r="A65" s="1">
        <v>6010</v>
      </c>
      <c r="B65" s="1" t="s">
        <v>41</v>
      </c>
      <c r="C65" s="2">
        <v>24851</v>
      </c>
      <c r="I65" s="10"/>
    </row>
    <row r="66" spans="1:9" s="4" customFormat="1" x14ac:dyDescent="0.35">
      <c r="A66" s="1">
        <v>6030</v>
      </c>
      <c r="B66" s="1" t="s">
        <v>43</v>
      </c>
      <c r="C66" s="2">
        <v>600</v>
      </c>
      <c r="D66" s="5"/>
      <c r="E66" s="5"/>
      <c r="G66" s="7"/>
      <c r="H66" s="3"/>
      <c r="I66" s="10"/>
    </row>
    <row r="67" spans="1:9" x14ac:dyDescent="0.35">
      <c r="A67" s="1">
        <v>6040</v>
      </c>
      <c r="B67" s="1" t="s">
        <v>42</v>
      </c>
      <c r="C67" s="2">
        <v>500</v>
      </c>
      <c r="I67" s="10"/>
    </row>
    <row r="68" spans="1:9" x14ac:dyDescent="0.35">
      <c r="I68" s="10"/>
    </row>
    <row r="69" spans="1:9" x14ac:dyDescent="0.35">
      <c r="B69" s="4" t="s">
        <v>44</v>
      </c>
      <c r="C69" s="5">
        <f>SUM(C70:C75)</f>
        <v>2500</v>
      </c>
      <c r="I69" s="10"/>
    </row>
    <row r="70" spans="1:9" x14ac:dyDescent="0.35">
      <c r="A70" s="1">
        <v>6110</v>
      </c>
      <c r="B70" s="1" t="s">
        <v>45</v>
      </c>
      <c r="C70" s="2">
        <v>2000</v>
      </c>
      <c r="I70" s="10"/>
    </row>
    <row r="71" spans="1:9" x14ac:dyDescent="0.35">
      <c r="A71" s="1">
        <v>6120</v>
      </c>
      <c r="B71" s="1" t="s">
        <v>95</v>
      </c>
      <c r="C71" s="2">
        <v>500</v>
      </c>
      <c r="I71" s="10"/>
    </row>
    <row r="72" spans="1:9" x14ac:dyDescent="0.35">
      <c r="B72" s="1" t="s">
        <v>46</v>
      </c>
      <c r="I72" s="10"/>
    </row>
    <row r="73" spans="1:9" x14ac:dyDescent="0.35">
      <c r="B73" s="1" t="s">
        <v>47</v>
      </c>
      <c r="I73" s="10"/>
    </row>
    <row r="74" spans="1:9" x14ac:dyDescent="0.35">
      <c r="B74" s="1" t="s">
        <v>48</v>
      </c>
      <c r="I74" s="10"/>
    </row>
    <row r="75" spans="1:9" s="4" customFormat="1" x14ac:dyDescent="0.35">
      <c r="A75" s="1"/>
      <c r="B75" s="1" t="s">
        <v>49</v>
      </c>
      <c r="C75" s="2"/>
      <c r="D75" s="5"/>
      <c r="E75" s="5"/>
      <c r="G75" s="7"/>
      <c r="H75" s="3"/>
      <c r="I75" s="10"/>
    </row>
    <row r="76" spans="1:9" x14ac:dyDescent="0.35">
      <c r="I76" s="10"/>
    </row>
    <row r="77" spans="1:9" x14ac:dyDescent="0.35">
      <c r="B77" s="4" t="s">
        <v>50</v>
      </c>
      <c r="C77" s="5">
        <f>SUM(C78:C82)</f>
        <v>5100</v>
      </c>
      <c r="I77" s="10"/>
    </row>
    <row r="78" spans="1:9" x14ac:dyDescent="0.35">
      <c r="A78" s="1">
        <v>6210</v>
      </c>
      <c r="B78" s="1" t="s">
        <v>51</v>
      </c>
      <c r="C78" s="2">
        <v>3500</v>
      </c>
      <c r="I78" s="10"/>
    </row>
    <row r="79" spans="1:9" x14ac:dyDescent="0.35">
      <c r="A79" s="1">
        <v>6220</v>
      </c>
      <c r="B79" s="1" t="s">
        <v>52</v>
      </c>
      <c r="C79" s="2">
        <v>1600</v>
      </c>
      <c r="I79" s="10"/>
    </row>
    <row r="80" spans="1:9" x14ac:dyDescent="0.35">
      <c r="B80" s="1" t="s">
        <v>53</v>
      </c>
      <c r="I80" s="10"/>
    </row>
    <row r="81" spans="1:9" ht="17.100000000000001" customHeight="1" x14ac:dyDescent="0.35">
      <c r="B81" s="1" t="s">
        <v>54</v>
      </c>
      <c r="I81" s="10"/>
    </row>
    <row r="82" spans="1:9" s="4" customFormat="1" x14ac:dyDescent="0.35">
      <c r="A82" s="1"/>
      <c r="B82" s="1" t="s">
        <v>55</v>
      </c>
      <c r="C82" s="2"/>
      <c r="D82" s="5"/>
      <c r="E82" s="5"/>
      <c r="G82" s="7"/>
      <c r="H82" s="7"/>
      <c r="I82" s="6"/>
    </row>
    <row r="83" spans="1:9" x14ac:dyDescent="0.35">
      <c r="I83" s="10"/>
    </row>
    <row r="84" spans="1:9" s="17" customFormat="1" x14ac:dyDescent="0.35">
      <c r="B84" s="14" t="s">
        <v>67</v>
      </c>
      <c r="C84" s="15">
        <f>SUM(C85:C97)</f>
        <v>49000</v>
      </c>
      <c r="D84" s="16"/>
      <c r="E84" s="16"/>
      <c r="G84" s="18"/>
      <c r="H84" s="19"/>
      <c r="I84" s="20"/>
    </row>
    <row r="85" spans="1:9" x14ac:dyDescent="0.35">
      <c r="A85" s="1">
        <v>6810</v>
      </c>
      <c r="B85" s="1" t="s">
        <v>76</v>
      </c>
      <c r="C85" s="2">
        <v>3300</v>
      </c>
      <c r="I85" s="10"/>
    </row>
    <row r="86" spans="1:9" x14ac:dyDescent="0.35">
      <c r="A86" s="1">
        <v>6811</v>
      </c>
      <c r="B86" s="1" t="s">
        <v>75</v>
      </c>
      <c r="C86" s="2">
        <v>0</v>
      </c>
      <c r="I86" s="10"/>
    </row>
    <row r="87" spans="1:9" x14ac:dyDescent="0.35">
      <c r="A87" s="1">
        <v>6820</v>
      </c>
      <c r="B87" s="1" t="s">
        <v>77</v>
      </c>
      <c r="C87" s="2">
        <v>12000</v>
      </c>
      <c r="I87" s="10"/>
    </row>
    <row r="88" spans="1:9" x14ac:dyDescent="0.35">
      <c r="A88" s="1">
        <v>6821</v>
      </c>
      <c r="B88" s="1" t="s">
        <v>78</v>
      </c>
      <c r="C88" s="2">
        <v>0</v>
      </c>
      <c r="I88" s="10"/>
    </row>
    <row r="89" spans="1:9" x14ac:dyDescent="0.35">
      <c r="A89" s="1">
        <v>6830</v>
      </c>
      <c r="B89" s="1" t="s">
        <v>80</v>
      </c>
      <c r="C89" s="2">
        <v>1100</v>
      </c>
      <c r="I89" s="10"/>
    </row>
    <row r="90" spans="1:9" x14ac:dyDescent="0.35">
      <c r="A90" s="1">
        <v>6831</v>
      </c>
      <c r="B90" s="1" t="s">
        <v>79</v>
      </c>
      <c r="C90" s="2">
        <v>0</v>
      </c>
      <c r="I90" s="10"/>
    </row>
    <row r="91" spans="1:9" x14ac:dyDescent="0.35">
      <c r="A91" s="1">
        <v>6840</v>
      </c>
      <c r="B91" s="1" t="s">
        <v>81</v>
      </c>
      <c r="C91" s="2">
        <v>1000</v>
      </c>
      <c r="I91" s="10"/>
    </row>
    <row r="92" spans="1:9" x14ac:dyDescent="0.35">
      <c r="A92" s="1">
        <v>6841</v>
      </c>
      <c r="B92" s="1" t="s">
        <v>82</v>
      </c>
      <c r="C92" s="2">
        <v>0</v>
      </c>
      <c r="I92" s="10"/>
    </row>
    <row r="93" spans="1:9" x14ac:dyDescent="0.35">
      <c r="A93" s="1">
        <v>6850</v>
      </c>
      <c r="B93" s="1" t="s">
        <v>58</v>
      </c>
      <c r="C93" s="2">
        <v>22500</v>
      </c>
      <c r="I93" s="10"/>
    </row>
    <row r="94" spans="1:9" x14ac:dyDescent="0.35">
      <c r="A94" s="1">
        <v>6860</v>
      </c>
      <c r="B94" s="1" t="s">
        <v>59</v>
      </c>
      <c r="C94" s="2">
        <v>5000</v>
      </c>
      <c r="I94" s="10"/>
    </row>
    <row r="95" spans="1:9" x14ac:dyDescent="0.35">
      <c r="A95" s="1">
        <v>6865</v>
      </c>
      <c r="B95" s="1" t="s">
        <v>72</v>
      </c>
      <c r="C95" s="2">
        <v>0</v>
      </c>
      <c r="I95" s="10"/>
    </row>
    <row r="96" spans="1:9" x14ac:dyDescent="0.35">
      <c r="A96" s="1">
        <v>6870</v>
      </c>
      <c r="B96" s="1" t="s">
        <v>57</v>
      </c>
      <c r="C96" s="2">
        <v>1000</v>
      </c>
      <c r="I96" s="10"/>
    </row>
    <row r="97" spans="1:9" x14ac:dyDescent="0.35">
      <c r="A97" s="1">
        <v>6880</v>
      </c>
      <c r="B97" s="1" t="s">
        <v>56</v>
      </c>
      <c r="C97" s="2">
        <v>3100</v>
      </c>
      <c r="I97" s="10"/>
    </row>
    <row r="98" spans="1:9" x14ac:dyDescent="0.35">
      <c r="E98" s="5"/>
      <c r="F98" s="13"/>
      <c r="I98" s="10"/>
    </row>
    <row r="99" spans="1:9" s="17" customFormat="1" x14ac:dyDescent="0.35">
      <c r="B99" s="14" t="s">
        <v>93</v>
      </c>
      <c r="C99" s="15">
        <f>C100+C101+C102+C103</f>
        <v>81225</v>
      </c>
      <c r="D99" s="16"/>
      <c r="E99" s="16"/>
      <c r="G99" s="18"/>
      <c r="H99" s="19"/>
      <c r="I99" s="20"/>
    </row>
    <row r="100" spans="1:9" x14ac:dyDescent="0.35">
      <c r="A100" s="1">
        <v>7050</v>
      </c>
      <c r="B100" s="1" t="s">
        <v>83</v>
      </c>
      <c r="C100" s="2">
        <v>3250</v>
      </c>
      <c r="I100" s="10"/>
    </row>
    <row r="101" spans="1:9" x14ac:dyDescent="0.35">
      <c r="A101" s="1">
        <v>7010</v>
      </c>
      <c r="B101" s="1" t="s">
        <v>84</v>
      </c>
      <c r="C101" s="2">
        <v>39950</v>
      </c>
      <c r="I101" s="10"/>
    </row>
    <row r="102" spans="1:9" x14ac:dyDescent="0.35">
      <c r="A102" s="1">
        <v>7020</v>
      </c>
      <c r="B102" s="1" t="s">
        <v>85</v>
      </c>
      <c r="C102" s="2">
        <v>20000</v>
      </c>
      <c r="I102" s="10"/>
    </row>
    <row r="103" spans="1:9" x14ac:dyDescent="0.35">
      <c r="A103" s="1">
        <v>7030</v>
      </c>
      <c r="B103" s="1" t="s">
        <v>86</v>
      </c>
      <c r="C103" s="2">
        <v>18025</v>
      </c>
      <c r="I103" s="10"/>
    </row>
    <row r="104" spans="1:9" x14ac:dyDescent="0.35">
      <c r="I104" s="10"/>
    </row>
    <row r="105" spans="1:9" x14ac:dyDescent="0.35">
      <c r="B105" s="14" t="s">
        <v>94</v>
      </c>
      <c r="C105" s="5">
        <v>79383</v>
      </c>
      <c r="I105" s="10"/>
    </row>
    <row r="106" spans="1:9" x14ac:dyDescent="0.35">
      <c r="A106" s="1">
        <v>7110</v>
      </c>
      <c r="B106" s="1" t="s">
        <v>68</v>
      </c>
      <c r="I106" s="10"/>
    </row>
    <row r="107" spans="1:9" x14ac:dyDescent="0.35">
      <c r="A107" s="1">
        <v>7180</v>
      </c>
      <c r="B107" s="1" t="s">
        <v>71</v>
      </c>
      <c r="H107" s="10"/>
      <c r="I107" s="10"/>
    </row>
    <row r="108" spans="1:9" x14ac:dyDescent="0.35">
      <c r="A108" s="1">
        <v>7210</v>
      </c>
      <c r="B108" s="1" t="s">
        <v>69</v>
      </c>
      <c r="I108" s="10"/>
    </row>
    <row r="109" spans="1:9" x14ac:dyDescent="0.35">
      <c r="A109" s="1">
        <v>7220</v>
      </c>
      <c r="B109" s="1" t="s">
        <v>70</v>
      </c>
      <c r="H109" s="7"/>
      <c r="I109" s="10"/>
    </row>
    <row r="110" spans="1:9" x14ac:dyDescent="0.35">
      <c r="A110" s="1">
        <v>7230</v>
      </c>
      <c r="B110" s="1" t="s">
        <v>87</v>
      </c>
    </row>
    <row r="111" spans="1:9" ht="28.5" customHeight="1" x14ac:dyDescent="0.35">
      <c r="A111" s="1">
        <v>7320</v>
      </c>
      <c r="B111" s="1" t="s">
        <v>73</v>
      </c>
    </row>
    <row r="112" spans="1:9" x14ac:dyDescent="0.35">
      <c r="A112" s="1">
        <v>7610</v>
      </c>
      <c r="B112" s="1" t="s">
        <v>88</v>
      </c>
    </row>
    <row r="113" spans="1:9" x14ac:dyDescent="0.35">
      <c r="A113" s="1">
        <v>7611</v>
      </c>
      <c r="B113" s="1" t="s">
        <v>90</v>
      </c>
    </row>
    <row r="114" spans="1:9" x14ac:dyDescent="0.35">
      <c r="A114" s="1">
        <v>7612</v>
      </c>
      <c r="B114" s="1" t="s">
        <v>89</v>
      </c>
    </row>
    <row r="115" spans="1:9" s="4" customFormat="1" x14ac:dyDescent="0.35">
      <c r="A115" s="1">
        <v>7613</v>
      </c>
      <c r="B115" s="1" t="s">
        <v>91</v>
      </c>
      <c r="C115" s="2"/>
      <c r="D115" s="2"/>
      <c r="E115" s="5"/>
      <c r="G115" s="7"/>
      <c r="H115" s="7"/>
      <c r="I115" s="7"/>
    </row>
  </sheetData>
  <sortState xmlns:xlrd2="http://schemas.microsoft.com/office/spreadsheetml/2017/richdata2" ref="A3:C6">
    <sortCondition ref="A3:A6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 Shirar</dc:creator>
  <cp:keywords/>
  <dc:description/>
  <cp:lastModifiedBy>Mary</cp:lastModifiedBy>
  <cp:revision/>
  <cp:lastPrinted>2022-12-31T21:38:24Z</cp:lastPrinted>
  <dcterms:created xsi:type="dcterms:W3CDTF">2022-02-17T19:00:21Z</dcterms:created>
  <dcterms:modified xsi:type="dcterms:W3CDTF">2023-01-27T18:51:10Z</dcterms:modified>
  <cp:category/>
  <cp:contentStatus/>
</cp:coreProperties>
</file>