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022/2023 By Month/2023 3-March/"/>
    </mc:Choice>
  </mc:AlternateContent>
  <xr:revisionPtr revIDLastSave="0" documentId="8_{D4AF788F-56C9-8E48-AD19-133CC2945047}" xr6:coauthVersionLast="47" xr6:coauthVersionMax="47" xr10:uidLastSave="{00000000-0000-0000-0000-000000000000}"/>
  <bookViews>
    <workbookView xWindow="17340" yWindow="500" windowWidth="25400" windowHeight="18540" xr2:uid="{AECAFCC2-82AC-0043-A91A-99163749A6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0" i="1" l="1"/>
  <c r="J109" i="1"/>
  <c r="J108" i="1"/>
  <c r="J107" i="1"/>
  <c r="K15" i="1" l="1"/>
  <c r="J15" i="1"/>
  <c r="K104" i="1" l="1"/>
  <c r="J104" i="1"/>
  <c r="K110" i="1" l="1"/>
  <c r="K109" i="1"/>
  <c r="K108" i="1"/>
  <c r="K107" i="1"/>
  <c r="J106" i="1"/>
  <c r="K95" i="1"/>
  <c r="J95" i="1"/>
  <c r="J141" i="1"/>
  <c r="K16" i="1"/>
  <c r="J16" i="1"/>
  <c r="K14" i="1"/>
  <c r="J14" i="1"/>
  <c r="K13" i="1"/>
  <c r="J13" i="1"/>
  <c r="K12" i="1"/>
  <c r="J12" i="1"/>
  <c r="K11" i="1"/>
  <c r="J11" i="1"/>
  <c r="K115" i="1" l="1"/>
  <c r="J115" i="1"/>
  <c r="K68" i="1"/>
  <c r="J68" i="1"/>
  <c r="K64" i="1"/>
  <c r="J64" i="1"/>
  <c r="K121" i="1"/>
  <c r="J121" i="1"/>
  <c r="K36" i="1"/>
  <c r="J36" i="1"/>
  <c r="K103" i="1"/>
  <c r="J103" i="1"/>
  <c r="K52" i="1"/>
  <c r="J52" i="1"/>
  <c r="K51" i="1"/>
  <c r="J51" i="1"/>
  <c r="K49" i="1"/>
  <c r="J49" i="1"/>
  <c r="K122" i="1" l="1"/>
  <c r="J122" i="1"/>
  <c r="J144" i="1"/>
  <c r="K66" i="1" l="1"/>
  <c r="J66" i="1"/>
  <c r="K61" i="1"/>
  <c r="J61" i="1"/>
  <c r="J139" i="1"/>
  <c r="K40" i="1"/>
  <c r="J40" i="1"/>
  <c r="K69" i="1"/>
  <c r="J69" i="1"/>
  <c r="K70" i="1"/>
  <c r="J70" i="1"/>
  <c r="K67" i="1"/>
  <c r="J67" i="1"/>
  <c r="K65" i="1"/>
  <c r="J65" i="1"/>
  <c r="K63" i="1"/>
  <c r="J63" i="1"/>
  <c r="K60" i="1" l="1"/>
  <c r="J60" i="1"/>
  <c r="K59" i="1"/>
  <c r="J59" i="1"/>
  <c r="K137" i="1"/>
  <c r="J137" i="1"/>
  <c r="K105" i="1"/>
  <c r="J105" i="1"/>
  <c r="K102" i="1"/>
  <c r="J102" i="1"/>
  <c r="J101" i="1"/>
  <c r="K100" i="1"/>
  <c r="J100" i="1"/>
  <c r="K99" i="1"/>
  <c r="J99" i="1"/>
  <c r="K98" i="1"/>
  <c r="J98" i="1"/>
  <c r="J97" i="1"/>
  <c r="K96" i="1"/>
  <c r="J96" i="1"/>
  <c r="K94" i="1"/>
  <c r="J94" i="1"/>
  <c r="J93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J119" i="1" l="1"/>
  <c r="K119" i="1"/>
  <c r="J55" i="1"/>
  <c r="K55" i="1"/>
  <c r="K45" i="1"/>
  <c r="J45" i="1"/>
  <c r="J77" i="1"/>
  <c r="K77" i="1"/>
  <c r="K56" i="1"/>
  <c r="J56" i="1"/>
  <c r="K133" i="1" l="1"/>
  <c r="J133" i="1"/>
  <c r="K80" i="1"/>
  <c r="J80" i="1"/>
  <c r="K92" i="1"/>
  <c r="J92" i="1"/>
  <c r="J151" i="1" l="1"/>
  <c r="J150" i="1"/>
  <c r="J149" i="1"/>
  <c r="J148" i="1"/>
  <c r="J147" i="1"/>
  <c r="J146" i="1"/>
  <c r="J145" i="1"/>
  <c r="J143" i="1"/>
  <c r="J142" i="1"/>
  <c r="J140" i="1"/>
  <c r="K136" i="1"/>
  <c r="J136" i="1"/>
  <c r="K135" i="1"/>
  <c r="J135" i="1"/>
  <c r="J134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J124" i="1"/>
  <c r="K123" i="1"/>
  <c r="J123" i="1"/>
  <c r="K120" i="1"/>
  <c r="J120" i="1"/>
  <c r="K118" i="1"/>
  <c r="J118" i="1"/>
  <c r="J117" i="1"/>
  <c r="K116" i="1"/>
  <c r="J116" i="1"/>
  <c r="J114" i="1"/>
  <c r="K113" i="1"/>
  <c r="J113" i="1"/>
  <c r="K112" i="1"/>
  <c r="J112" i="1"/>
  <c r="J111" i="1"/>
  <c r="K83" i="1"/>
  <c r="J83" i="1"/>
  <c r="K82" i="1"/>
  <c r="J82" i="1"/>
  <c r="K81" i="1"/>
  <c r="J81" i="1"/>
  <c r="K79" i="1"/>
  <c r="J79" i="1"/>
  <c r="K78" i="1"/>
  <c r="J78" i="1"/>
  <c r="K76" i="1"/>
  <c r="J76" i="1"/>
  <c r="K75" i="1"/>
  <c r="J75" i="1"/>
  <c r="K74" i="1"/>
  <c r="J74" i="1"/>
  <c r="K73" i="1"/>
  <c r="J73" i="1"/>
  <c r="K72" i="1"/>
  <c r="J72" i="1"/>
  <c r="K62" i="1"/>
  <c r="J62" i="1"/>
  <c r="K58" i="1"/>
  <c r="J58" i="1"/>
  <c r="K57" i="1"/>
  <c r="J57" i="1"/>
  <c r="K48" i="1"/>
  <c r="J48" i="1"/>
  <c r="K47" i="1"/>
  <c r="J47" i="1"/>
  <c r="K46" i="1"/>
  <c r="J46" i="1"/>
  <c r="K44" i="1"/>
  <c r="J44" i="1"/>
  <c r="K43" i="1"/>
  <c r="J43" i="1"/>
  <c r="K42" i="1"/>
  <c r="J42" i="1"/>
  <c r="K41" i="1"/>
  <c r="J41" i="1"/>
  <c r="K39" i="1"/>
  <c r="J39" i="1"/>
  <c r="K38" i="1"/>
  <c r="J38" i="1"/>
  <c r="J37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J152" i="1" l="1"/>
  <c r="I152" i="1"/>
</calcChain>
</file>

<file path=xl/sharedStrings.xml><?xml version="1.0" encoding="utf-8"?>
<sst xmlns="http://schemas.openxmlformats.org/spreadsheetml/2006/main" count="662" uniqueCount="272">
  <si>
    <r>
      <rPr>
        <b/>
        <sz val="14"/>
        <rFont val="Arial"/>
        <family val="2"/>
      </rPr>
      <t>Tagima USA Corp.</t>
    </r>
  </si>
  <si>
    <t>Date:</t>
  </si>
  <si>
    <t xml:space="preserve"> </t>
  </si>
  <si>
    <r>
      <rPr>
        <b/>
        <sz val="14"/>
        <rFont val="Arial"/>
        <family val="2"/>
      </rPr>
      <t>Physical Inventory Worksheet</t>
    </r>
  </si>
  <si>
    <t>Customer:</t>
  </si>
  <si>
    <t>Address:</t>
  </si>
  <si>
    <t>PO #</t>
  </si>
  <si>
    <t xml:space="preserve">Buyer's Email: </t>
  </si>
  <si>
    <t>Terms:</t>
  </si>
  <si>
    <t>Rep Partner:</t>
  </si>
  <si>
    <t>Special Instructructions:</t>
  </si>
  <si>
    <t>COLOR</t>
  </si>
  <si>
    <t>Fingerboard</t>
  </si>
  <si>
    <t>Pick Guard</t>
  </si>
  <si>
    <t>QTY</t>
  </si>
  <si>
    <t>Dealer Cost</t>
  </si>
  <si>
    <t>Order Qty</t>
  </si>
  <si>
    <t>Order Total</t>
  </si>
  <si>
    <r>
      <t>CAFÉ SERIES (</t>
    </r>
    <r>
      <rPr>
        <b/>
        <i/>
        <u/>
        <sz val="10"/>
        <color rgb="FFFF0000"/>
        <rFont val="Arial"/>
        <family val="2"/>
      </rPr>
      <t>Includes Hardshell Case</t>
    </r>
    <r>
      <rPr>
        <b/>
        <sz val="10"/>
        <rFont val="Arial"/>
        <family val="2"/>
      </rPr>
      <t>)</t>
    </r>
  </si>
  <si>
    <t>NATURAL</t>
  </si>
  <si>
    <t>CANADA SERIES. (Solid TOP)</t>
  </si>
  <si>
    <t>Small Body Gloss Natural w Fishman Presys II EQ System</t>
  </si>
  <si>
    <t>Techwood FB</t>
  </si>
  <si>
    <t>solid spruce top no pick guard</t>
  </si>
  <si>
    <t>Fernie EQ-CB</t>
  </si>
  <si>
    <t>Small Body Gloss Cherry Finish w/Fishman Presys II EQ System</t>
  </si>
  <si>
    <t>Fernie - Natural NA</t>
  </si>
  <si>
    <t>Small Body Gloss Natural</t>
  </si>
  <si>
    <t>Fernie - Cherry Burst CB</t>
  </si>
  <si>
    <t>Small Body Gloss Cherry Burst</t>
  </si>
  <si>
    <t>Gloss Cherry Burst Dreadnought. NO EQ</t>
  </si>
  <si>
    <t>Gloss Natural Dreadnought. NO EQ</t>
  </si>
  <si>
    <t>Dreadnought Natural Gloss Finish w/Fishman Presys II EQ System</t>
  </si>
  <si>
    <t>Dreadnought Cherry Burst Finish w/Fishman Presys II EQ System</t>
  </si>
  <si>
    <t>Montreal EQ NA Natural</t>
  </si>
  <si>
    <t>Medium Jumbo, Solid Top Natural Finish Presys II EQ System</t>
  </si>
  <si>
    <t>Montreal EQ CB Cherry Burst</t>
  </si>
  <si>
    <t>Medium Jumbo, Solid Top Cherry Burst Finish Presys II EQ System</t>
  </si>
  <si>
    <t>Candy Apple</t>
  </si>
  <si>
    <t>Tagima Acoustic Series</t>
  </si>
  <si>
    <t>Black Body</t>
  </si>
  <si>
    <t>Baby Size w/Tagima 4 band active EQ w/tuner. Laminated    Spruce Top</t>
  </si>
  <si>
    <t>Sunburst</t>
  </si>
  <si>
    <t>BLACK</t>
  </si>
  <si>
    <t>Dreadnought Laminated Spruce top No Pick Guard</t>
  </si>
  <si>
    <t>Transparent Black</t>
  </si>
  <si>
    <t>Dreadnought Printed Tiger Stripe overlay on laminated Spruce Top</t>
  </si>
  <si>
    <t>Transparent Blue</t>
  </si>
  <si>
    <t>Transparrent Tobacco</t>
  </si>
  <si>
    <t>WS Series Acoustic Walnut Back and Sides</t>
  </si>
  <si>
    <t>WS 10 EQ-BK</t>
  </si>
  <si>
    <t>Black</t>
  </si>
  <si>
    <t>Nylon String cutaway w/Tagima 4 band active EQ w/tuner. Spruce Top</t>
  </si>
  <si>
    <t>WS 10 EQ-DBS</t>
  </si>
  <si>
    <t>WS 20 EQ-BK</t>
  </si>
  <si>
    <t>Dreadnought cutaway w/Tagima 4 band active EQ w/tuner. Spruce Top</t>
  </si>
  <si>
    <t>WS 20 EQ-DBS</t>
  </si>
  <si>
    <t>WS 20 EQ-NT</t>
  </si>
  <si>
    <t>NaTURAL</t>
  </si>
  <si>
    <t>WS 30 EQ-BK</t>
  </si>
  <si>
    <t>Medium Jumbo cutaway w/Tagima 4 band active EQ w/tuner. Spruce Top</t>
  </si>
  <si>
    <t>WS 30 EQ-DBS</t>
  </si>
  <si>
    <t>WS 40 EA-BK</t>
  </si>
  <si>
    <t>Baby Size w/Tagima 4 band active EQ w/tuner. Spruce Top</t>
  </si>
  <si>
    <t>WS 40 EQ-DBS</t>
  </si>
  <si>
    <t>WS 40 EQ NT</t>
  </si>
  <si>
    <t>None</t>
  </si>
  <si>
    <t>BRAZIL Designed Classic Series Basses</t>
  </si>
  <si>
    <t xml:space="preserve">Techwood                   24F - L 34” - R 14” </t>
  </si>
  <si>
    <t>MILLENIUM 4-BK-DF</t>
  </si>
  <si>
    <t xml:space="preserve">Active EQ Metallic Black 4 String Active </t>
  </si>
  <si>
    <t>No Pick Guard</t>
  </si>
  <si>
    <t>MILLENIUM 4-MR-DF</t>
  </si>
  <si>
    <t xml:space="preserve">Active EQ Metallic Red 4 String Active </t>
  </si>
  <si>
    <t>MILLENIUM 5-BK-DF</t>
  </si>
  <si>
    <t xml:space="preserve">Active EQ Metallic Black 5 String Active </t>
  </si>
  <si>
    <t xml:space="preserve">Maple                           21F - L 34”- R 10” </t>
  </si>
  <si>
    <t>Black Pick Guard</t>
  </si>
  <si>
    <t>BRAZIL Designed Classic Series 6 String Models</t>
  </si>
  <si>
    <t>JA 3-NTS-DF/BK</t>
  </si>
  <si>
    <t>Dark Natural Body</t>
  </si>
  <si>
    <t xml:space="preserve">Techwood                   22F - L 25.5”- R 9.5” </t>
  </si>
  <si>
    <t>GRACE 700 HB-DF</t>
  </si>
  <si>
    <t>Flamed Sunburst</t>
  </si>
  <si>
    <t>T 635 Classic MR LF/MG</t>
  </si>
  <si>
    <t>Metallic Red</t>
  </si>
  <si>
    <t xml:space="preserve">Maple                           22F - L 25.5”- R 9.5” </t>
  </si>
  <si>
    <t>Mint Green</t>
  </si>
  <si>
    <t>T 635 Classic SG-DF/MG</t>
  </si>
  <si>
    <t>Sea Green</t>
  </si>
  <si>
    <t>Olympic White</t>
  </si>
  <si>
    <t>T 635 CLASSIC-BK-DF/TT</t>
  </si>
  <si>
    <t>Tortoise Color</t>
  </si>
  <si>
    <t>Metallic Green</t>
  </si>
  <si>
    <t>Orange Fade</t>
  </si>
  <si>
    <t>Bolivian Rosewood  Fingerboard on roasted maple neck. 22F - L 25.5” - R 9.5”</t>
  </si>
  <si>
    <t>Perloid Pick Guard</t>
  </si>
  <si>
    <t>Tobacco Fade</t>
  </si>
  <si>
    <t>White</t>
  </si>
  <si>
    <t>TG-540 SERIES. "S" STYLE HSS 1 Humbucker, 2 SINGLE COIL PICKUPS Maple  (LF) FINGERBOARD</t>
  </si>
  <si>
    <t xml:space="preserve">Black  </t>
  </si>
  <si>
    <t>Lake Placid Blue</t>
  </si>
  <si>
    <t>Tortoise Color Pick Guard</t>
  </si>
  <si>
    <t>TG-540 SERIES. "S" STYLE HSS 1 Humbucker, 2 SINGLE COIL PICKUPS Techwood (DF) FINGERBOARD</t>
  </si>
  <si>
    <r>
      <t>TG-530 SERIES. "S" STYLE 3 SINGLE COIL PICKUPS Maple  (LF) FINGERBOARD.</t>
    </r>
    <r>
      <rPr>
        <b/>
        <i/>
        <u/>
        <sz val="10"/>
        <color rgb="FFFF0000"/>
        <rFont val="Arial"/>
        <family val="2"/>
      </rPr>
      <t xml:space="preserve"> (NEW LOWER MAP AND DEALER NET)</t>
    </r>
  </si>
  <si>
    <t>TG 530-BK-LF/TT</t>
  </si>
  <si>
    <t>TG 530-LPB-LF/MG</t>
  </si>
  <si>
    <t xml:space="preserve">TG 530-OWH-LF/TT </t>
  </si>
  <si>
    <t>TG 530-SG-LF/MG</t>
  </si>
  <si>
    <r>
      <t>TG-500 SERIES. "S" STYLE 3 SINGLE COIL PICKUPS TECHWOOD (DF) FINGERBOARD.</t>
    </r>
    <r>
      <rPr>
        <b/>
        <i/>
        <u/>
        <sz val="10"/>
        <color rgb="FFFF0000"/>
        <rFont val="Arial"/>
        <family val="2"/>
      </rPr>
      <t xml:space="preserve">  (NEW LOWER MAP AND DEALER NET)</t>
    </r>
  </si>
  <si>
    <t xml:space="preserve">TG 500-BK-DF/BK                               </t>
  </si>
  <si>
    <t xml:space="preserve">Tech wood                   22F - L 25.5”- R 9.5” </t>
  </si>
  <si>
    <t>TG 500-CA-DF/WH</t>
  </si>
  <si>
    <t>TG 500-MGY-DF/MG</t>
  </si>
  <si>
    <t>METALLIC GOLD YELLOW</t>
  </si>
  <si>
    <t>TG 500-MPP-DF/MG</t>
  </si>
  <si>
    <t>METALLIC PURPLE</t>
  </si>
  <si>
    <t>TG 500-MSG-DF/MG</t>
  </si>
  <si>
    <t>METALLIC SEA GREEN</t>
  </si>
  <si>
    <t>TG 500-SB-DF/MG</t>
  </si>
  <si>
    <t>Left Hand Sunburst</t>
  </si>
  <si>
    <t>Left Hand BLACK</t>
  </si>
  <si>
    <t>Left Hand CANDY Red</t>
  </si>
  <si>
    <t>TW 65 BK-DF/TT</t>
  </si>
  <si>
    <t xml:space="preserve">Techwood                  21F - L 34”- R 10” </t>
  </si>
  <si>
    <t>TW 65 OWH-LF/MG</t>
  </si>
  <si>
    <t>TW 66 SB LF/WH</t>
  </si>
  <si>
    <t>TW 73-BK DF/TT</t>
  </si>
  <si>
    <t>TW 73-OWH-DF/MG</t>
  </si>
  <si>
    <t>TW 73-OWH-DF/TT</t>
  </si>
  <si>
    <t>TW 73-SB-DF/TT</t>
  </si>
  <si>
    <t>TW 73-SB-LF/MG</t>
  </si>
  <si>
    <t>TW 73-SB-DF/MG</t>
  </si>
  <si>
    <t>TW 73-SB-LF/TT</t>
  </si>
  <si>
    <t>Model</t>
  </si>
  <si>
    <t xml:space="preserve">Okoume                C-Shaped neck-Chhlik wood fingerboard         </t>
  </si>
  <si>
    <t>Okoume Neck with Techwood FB</t>
  </si>
  <si>
    <t xml:space="preserve">Maple C-Shaped neck  with  Techwood Fingerboard                   22F - L 25.5”- R 9.5” Bone Nut </t>
  </si>
  <si>
    <t>Mahogany Body with Fiesta Red Gloss finish.  2 point trem system, 3 Alnico single coils by Tagima.                  5-way switch, 1 volume and 2 tone controls.</t>
  </si>
  <si>
    <t>TW 73 OWH LF/MG</t>
  </si>
  <si>
    <t>T 635 CLASSIC BK DF/MG</t>
  </si>
  <si>
    <t>TG 500-LH-BK-DF/BK</t>
  </si>
  <si>
    <t>TG 500 LH-SB-DF/MG</t>
  </si>
  <si>
    <t>T 635 CLASSIC-MR -DF/MG</t>
  </si>
  <si>
    <t>TW 73-BK LF/MG</t>
  </si>
  <si>
    <t>T 635 Classic SB DF/TT</t>
  </si>
  <si>
    <t xml:space="preserve">Techwood                       22F - L 25.5”- R 9.5” </t>
  </si>
  <si>
    <t>TG 500-LH-CA DF/ MG</t>
  </si>
  <si>
    <t>MILL TOP 6-NTS-DF</t>
  </si>
  <si>
    <t>Active EQ Natural Satin Body  6 String</t>
  </si>
  <si>
    <t>T 635 CLASSIC-OWH-DF/MG</t>
  </si>
  <si>
    <t xml:space="preserve">Techwood                               22F - L 25.5”- R 9.5” </t>
  </si>
  <si>
    <t>EA PRO-3-FR-DF/MG</t>
  </si>
  <si>
    <t>WS 30 EQ-NT</t>
  </si>
  <si>
    <t>Suggested Selling Price</t>
  </si>
  <si>
    <t>GPM @ suggested selling price</t>
  </si>
  <si>
    <t xml:space="preserve">MILLENIUM TOP 4-NTS-DF </t>
  </si>
  <si>
    <t>Active EQ Natural Satin Body  4 String</t>
  </si>
  <si>
    <t>Natural Mahogany</t>
  </si>
  <si>
    <t>Techwood Fingerboard on Mahogany neck. 22F - L 25.5” - R 9.5”</t>
  </si>
  <si>
    <t>NA</t>
  </si>
  <si>
    <t>Maple Fingerboard on roasted maple neck. 22F - L 25.5” - R 9.5”</t>
  </si>
  <si>
    <t>T 550 BK-LF/BK</t>
  </si>
  <si>
    <t>T 550 BK-DF/BK</t>
  </si>
  <si>
    <t>T 550 SB-DF/WH</t>
  </si>
  <si>
    <t>White Pick Guard</t>
  </si>
  <si>
    <t>T 550 SB-LF/WH</t>
  </si>
  <si>
    <t>T 550 CA-DF/WH</t>
  </si>
  <si>
    <t>T 550 CA-LF/WH</t>
  </si>
  <si>
    <t>TW SERIES. "T" STYLE 1 Ceramic Single Coil Pickup &amp; 1 Ceramic Lipstick pickup Maple (LF) FINGERBOARD</t>
  </si>
  <si>
    <t>TW 55-BK-LF/WH</t>
  </si>
  <si>
    <t>TW 55-SB-LF/WH</t>
  </si>
  <si>
    <t>TW SERIES. "JM" STYLE (AKA Offset) 2 ceramic P-90 model pickups. Techwood (DF) FINGERBOARD 3-way switch, varitone, volume and tone</t>
  </si>
  <si>
    <t>TW 61 BK-DF/TT</t>
  </si>
  <si>
    <t>TW 61 FR-DF/TT</t>
  </si>
  <si>
    <t>Firey Red</t>
  </si>
  <si>
    <t>TW 61 SB-DF/TT</t>
  </si>
  <si>
    <t>MIRACH  SERIES. "LP" STYLE  2 Tagima Designed Alnico Humbuckers Techwood  (DF) FINGERBOARD. Ships with Hard Case</t>
  </si>
  <si>
    <t>Techwood                   22F - L 24.75”- R 12</t>
  </si>
  <si>
    <t>Cherryburst</t>
  </si>
  <si>
    <t>Transpartent Red</t>
  </si>
  <si>
    <t>MIRACH-CB-DF.                                        2 alnico humbuckers by Tagima.                                   Tune-o-Matic Bridge, Stop Tail Piece Ships with Hard Card</t>
  </si>
  <si>
    <t>MIRACH-FL-TRD-DF.                                 2 alnico humbuckers by Tagima.                 Tune-o-Matic Bridge, Stop Tail Piece Ships with Hard Case</t>
  </si>
  <si>
    <t>TW 65 SB-LF/MG</t>
  </si>
  <si>
    <t>MILLENIUM 4-NT-DF</t>
  </si>
  <si>
    <t xml:space="preserve">Active EQ Natural Finish 4 String Active </t>
  </si>
  <si>
    <t>MILLENIUM 5-NT-DF</t>
  </si>
  <si>
    <t xml:space="preserve">Active EQ Natural Finish 5 String Active </t>
  </si>
  <si>
    <t>TJB 4 OWH-LF/TT</t>
  </si>
  <si>
    <t>TJB 5 BK-LF/BK</t>
  </si>
  <si>
    <t>TJB 5 OWH-LF/TT</t>
  </si>
  <si>
    <t>TJB 5 NT-LF/BK</t>
  </si>
  <si>
    <t>Natural</t>
  </si>
  <si>
    <t>WS 10 EQ-NT</t>
  </si>
  <si>
    <t>TW 66 BS LF/BK</t>
  </si>
  <si>
    <t>MILLENIUM 5-MR-DF</t>
  </si>
  <si>
    <t xml:space="preserve">Active EQ Metallic Red 5 String Active </t>
  </si>
  <si>
    <t>TJB 4 NT-LF/BK</t>
  </si>
  <si>
    <t>TW 73-BK LF/TT</t>
  </si>
  <si>
    <t>TG 530-SB-LF/TT</t>
  </si>
  <si>
    <t>Transpartent Black Fade</t>
  </si>
  <si>
    <r>
      <t xml:space="preserve">Stella DW-TBKF-DF/PW                               </t>
    </r>
    <r>
      <rPr>
        <b/>
        <i/>
        <u/>
        <sz val="12"/>
        <color rgb="FFFF0000"/>
        <rFont val="Calibri (Body)"/>
      </rPr>
      <t>NEW LOWER PRICE</t>
    </r>
  </si>
  <si>
    <r>
      <t xml:space="preserve">Stella DW-TAMB-DF/PW                               </t>
    </r>
    <r>
      <rPr>
        <b/>
        <i/>
        <u/>
        <sz val="12"/>
        <color rgb="FFFF0000"/>
        <rFont val="Calibri (Body)"/>
      </rPr>
      <t>NEW LOWER PRICE</t>
    </r>
  </si>
  <si>
    <r>
      <t xml:space="preserve">Stella DW-TBWF-DF/PW                               </t>
    </r>
    <r>
      <rPr>
        <b/>
        <i/>
        <u/>
        <sz val="12"/>
        <color rgb="FFFF0000"/>
        <rFont val="Calibri"/>
        <family val="2"/>
        <scheme val="minor"/>
      </rPr>
      <t>NEW LOWER PRICE</t>
    </r>
  </si>
  <si>
    <t xml:space="preserve">Maple                      21F - L 34”- R 10” </t>
  </si>
  <si>
    <r>
      <t xml:space="preserve">TW 15 A EQ-BK                                    </t>
    </r>
    <r>
      <rPr>
        <b/>
        <i/>
        <sz val="10"/>
        <color rgb="FFFF0000"/>
        <rFont val="Times New Roman"/>
        <family val="1"/>
      </rPr>
      <t>NEW LOWER PRICE</t>
    </r>
  </si>
  <si>
    <r>
      <t xml:space="preserve">TW 15 A EQ-DSB                                </t>
    </r>
    <r>
      <rPr>
        <b/>
        <i/>
        <sz val="10"/>
        <color rgb="FFFF0000"/>
        <rFont val="Times New Roman"/>
        <family val="1"/>
      </rPr>
      <t>NEW LOWER PRICE</t>
    </r>
  </si>
  <si>
    <r>
      <t xml:space="preserve">TW 15 A EQ-NTS                                       </t>
    </r>
    <r>
      <rPr>
        <b/>
        <i/>
        <sz val="10"/>
        <color rgb="FFFF0000"/>
        <rFont val="Times New Roman"/>
        <family val="1"/>
      </rPr>
      <t>NEW LOWER PRICE</t>
    </r>
  </si>
  <si>
    <r>
      <t xml:space="preserve">TW 25 EQ-BK                                              </t>
    </r>
    <r>
      <rPr>
        <b/>
        <i/>
        <sz val="8"/>
        <color rgb="FFFF0000"/>
        <rFont val="Arial"/>
        <family val="2"/>
      </rPr>
      <t>NEW LOWER PRICE</t>
    </r>
  </si>
  <si>
    <r>
      <t xml:space="preserve">TW 30 EQ-TBKF                                       </t>
    </r>
    <r>
      <rPr>
        <b/>
        <i/>
        <sz val="10"/>
        <color rgb="FFFF0000"/>
        <rFont val="Times New Roman"/>
        <family val="1"/>
      </rPr>
      <t>NEW LOWER PRICE</t>
    </r>
    <r>
      <rPr>
        <b/>
        <i/>
        <sz val="10"/>
        <color rgb="FF000000"/>
        <rFont val="Times New Roman"/>
        <family val="1"/>
      </rPr>
      <t xml:space="preserve"> </t>
    </r>
  </si>
  <si>
    <r>
      <t xml:space="preserve">TW 30 EQ-TBLF                                       </t>
    </r>
    <r>
      <rPr>
        <b/>
        <i/>
        <sz val="10"/>
        <color rgb="FFFF0000"/>
        <rFont val="Times New Roman"/>
        <family val="1"/>
      </rPr>
      <t>NEW LOWER PRICE</t>
    </r>
  </si>
  <si>
    <r>
      <t xml:space="preserve">TW 30 EQ-TBWF                                      </t>
    </r>
    <r>
      <rPr>
        <b/>
        <i/>
        <sz val="10"/>
        <color rgb="FFFF0000"/>
        <rFont val="Times New Roman"/>
        <family val="1"/>
      </rPr>
      <t>NEW LOWER PRICE</t>
    </r>
  </si>
  <si>
    <r>
      <t xml:space="preserve">TW 32 EQ-TBLF                                            </t>
    </r>
    <r>
      <rPr>
        <b/>
        <i/>
        <sz val="8"/>
        <color rgb="FFFF0000"/>
        <rFont val="Arial"/>
        <family val="2"/>
      </rPr>
      <t>NEW LOWER PRICE</t>
    </r>
  </si>
  <si>
    <t xml:space="preserve"> Sharing the inventory campaign.  It's always better on a retail hook than in a box in a warehouse!</t>
  </si>
  <si>
    <t>Enter FREE WS Model Number from Above Here (copy and paste)</t>
  </si>
  <si>
    <t xml:space="preserve">FREE GUITARS.  Mix and match 6 WS Acoustic Series of dealer Choice &amp; receive 2 WS Acoustic Series of dealer choice at NO CHARGE! No limit to number of packages.  Buy 6 Receive 8 </t>
  </si>
  <si>
    <t>MIRACH-BK-DF.                                        2 alnico humbuckers by Tagima.                                   Tune-o-Matic Bridge, Stop Tail Piece Ships with Hard Card</t>
  </si>
  <si>
    <t>TG 530-OWH-LF/MG</t>
  </si>
  <si>
    <t>TJB 4 BK-LF/BK</t>
  </si>
  <si>
    <t>TJB 4 SB-LF/BK (GLOSS)</t>
  </si>
  <si>
    <r>
      <t xml:space="preserve">TG 540 MR-DF/MG                          </t>
    </r>
    <r>
      <rPr>
        <b/>
        <sz val="10"/>
        <color rgb="FFFF0000"/>
        <rFont val="Avenir Next Regular"/>
      </rPr>
      <t>NEW LOWER PRICE</t>
    </r>
  </si>
  <si>
    <r>
      <t xml:space="preserve">TG 540 MR-LF/MG                             </t>
    </r>
    <r>
      <rPr>
        <b/>
        <sz val="10"/>
        <color rgb="FFFF0000"/>
        <rFont val="Avenir"/>
        <family val="2"/>
      </rPr>
      <t>NEW LOWER PRICE</t>
    </r>
  </si>
  <si>
    <r>
      <t xml:space="preserve">TG 540 OWH-LF/MG                        </t>
    </r>
    <r>
      <rPr>
        <b/>
        <sz val="10"/>
        <color rgb="FFFF0000"/>
        <rFont val="Avenir"/>
        <family val="2"/>
      </rPr>
      <t>NEW LOWER PRICE</t>
    </r>
  </si>
  <si>
    <t>Email to:  sales@tagimaguitars.com</t>
  </si>
  <si>
    <t>Vancouver - EQ Cherry Burst CB</t>
  </si>
  <si>
    <t>Stella NTS-LF                                            1 Alnico humbucker and 2 alnico single coils by Tagima</t>
  </si>
  <si>
    <t>Stella NTS-DF                                             1 Alnico humbucker and 2 alnico single coils by Tagima</t>
  </si>
  <si>
    <t>Butterscotch</t>
  </si>
  <si>
    <t>TJB 5 SB-LF/BK</t>
  </si>
  <si>
    <r>
      <t xml:space="preserve">TG 540 OWH-DF/MG                          </t>
    </r>
    <r>
      <rPr>
        <b/>
        <sz val="10"/>
        <color rgb="FFFF0000"/>
        <rFont val="Avenir Next Regular"/>
      </rPr>
      <t>NEW LOWER PRICE</t>
    </r>
  </si>
  <si>
    <t>Vancouver - EQ NA  Natural</t>
  </si>
  <si>
    <t>Vancouver Cherry Burst - CB</t>
  </si>
  <si>
    <t>CF-1000 EQ NA</t>
  </si>
  <si>
    <t>CF-1000 NA</t>
  </si>
  <si>
    <t>CF-2000 EQ NA</t>
  </si>
  <si>
    <t>CF-2000 NA</t>
  </si>
  <si>
    <t>Gloss</t>
  </si>
  <si>
    <t xml:space="preserve">CF-800 </t>
  </si>
  <si>
    <t>Steel String Medium Jumbo Cutaway Acoustic GuitarSolid Spruce Top, Rosewood Back/Sides. Mother of Pearl Inlay on Back. Fishman Infinity V EQ System</t>
  </si>
  <si>
    <t>Steel String Medium Jumbo Cutaway Acoustic GuitarSolid Spruce Top, Rosewood Back/Sides. Mother of Pearl Inlay on Back</t>
  </si>
  <si>
    <t>Steel String Dreadnought Cutaway Acoustic GuitarSolid Spruce Top, Solid Mahogany  Back/Sides Fishman Infinity V EQ System</t>
  </si>
  <si>
    <t>Steel String Dreadnought Cutaway Acoustic GuitarSolid Spruce Top, Solid Mahogany  Back/Sides  NON EQ</t>
  </si>
  <si>
    <t>Gloss Dark Cedar</t>
  </si>
  <si>
    <t>Rosewood</t>
  </si>
  <si>
    <t xml:space="preserve">N/A </t>
  </si>
  <si>
    <t>Market Value</t>
  </si>
  <si>
    <t>Nylon String traditional body. Solid Cedar Top   with Cocobolo back/sides.  NO EQ</t>
  </si>
  <si>
    <t>Constant Contact</t>
  </si>
  <si>
    <t>Vancouver Natural -  NA Natural -  NA</t>
  </si>
  <si>
    <t>TW "J" Style Basses</t>
  </si>
  <si>
    <t>TW "P" Style Basses</t>
  </si>
  <si>
    <t xml:space="preserve">Techwood                           21F - L 34”- R 10” </t>
  </si>
  <si>
    <t>TW "J/P Combo"  Basses (1 "P" pickup and 1 "J" pickup)</t>
  </si>
  <si>
    <t>Website</t>
  </si>
  <si>
    <t>website</t>
  </si>
  <si>
    <t xml:space="preserve">website </t>
  </si>
  <si>
    <t>WEBSITE</t>
  </si>
  <si>
    <t>YouTube (portuguese language)</t>
  </si>
  <si>
    <t>TW 55-PW-LF/WH</t>
  </si>
  <si>
    <t>Pearl White</t>
  </si>
  <si>
    <t>MODENA Thin Hollow Body Electric</t>
  </si>
  <si>
    <t>MODENA I NY-EQ-NTS</t>
  </si>
  <si>
    <t>MODENA I NY-EQ-BK</t>
  </si>
  <si>
    <t>MODENA I NY-EQ-CB</t>
  </si>
  <si>
    <t>MODENA I NY-EQ-TBLF</t>
  </si>
  <si>
    <t xml:space="preserve">Rosewood                    22T - C 25.5” - R14 </t>
  </si>
  <si>
    <t>MIRACH-FL-TAMB-DF.                                 2 alnico humbuckers by Tagima.                 Tune-o-Matic Bridge, Stop Tail Piece Ships with Hard Case</t>
  </si>
  <si>
    <t>Transparent Amber</t>
  </si>
  <si>
    <t>CF-800 EQ</t>
  </si>
  <si>
    <t>Nylon String traditional body. Solid Cedar Top   with Cocobolo back/sides.  Fishman Infinity Matrix EQ System</t>
  </si>
  <si>
    <t>More Info</t>
  </si>
  <si>
    <t>https://conta.cc/3EylFt4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</si>
</sst>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 * #,##0.00_ ;_ * \-#,##0.00_ ;_ * &quot;-&quot;??_ ;_ @_ "/>
  </numFmts>
  <fonts count="5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Helvetica Neue"/>
      <family val="2"/>
    </font>
    <font>
      <b/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i/>
      <u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Times New Roman"/>
      <family val="1"/>
    </font>
    <font>
      <b/>
      <i/>
      <sz val="8"/>
      <name val="Arial"/>
      <family val="2"/>
    </font>
    <font>
      <b/>
      <i/>
      <sz val="9"/>
      <name val="Arial"/>
      <family val="2"/>
    </font>
    <font>
      <b/>
      <i/>
      <sz val="10"/>
      <color theme="1"/>
      <name val="Arial"/>
      <family val="2"/>
    </font>
    <font>
      <b/>
      <i/>
      <sz val="11"/>
      <color rgb="FF000000"/>
      <name val="Arial"/>
      <family val="2"/>
    </font>
    <font>
      <b/>
      <sz val="9"/>
      <name val="Arial"/>
      <family val="2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宋体"/>
      <charset val="134"/>
    </font>
    <font>
      <b/>
      <i/>
      <sz val="11"/>
      <color rgb="FF000000"/>
      <name val="Times New Roman"/>
      <family val="1"/>
    </font>
    <font>
      <b/>
      <i/>
      <sz val="8"/>
      <color rgb="FF000000"/>
      <name val="Arial"/>
      <family val="2"/>
    </font>
    <font>
      <b/>
      <i/>
      <sz val="10"/>
      <color rgb="FF404040"/>
      <name val="Arial"/>
      <family val="2"/>
    </font>
    <font>
      <b/>
      <sz val="8"/>
      <color rgb="FF000000"/>
      <name val="Montserrat"/>
    </font>
    <font>
      <b/>
      <sz val="10"/>
      <color rgb="FF000000"/>
      <name val="Avenir"/>
      <family val="2"/>
    </font>
    <font>
      <b/>
      <sz val="12"/>
      <color rgb="FF000000"/>
      <name val="Times New Roman"/>
      <family val="1"/>
    </font>
    <font>
      <b/>
      <sz val="6"/>
      <color rgb="FF000000"/>
      <name val="Montserrat"/>
    </font>
    <font>
      <b/>
      <sz val="10"/>
      <color theme="1"/>
      <name val="Avenir"/>
      <family val="2"/>
    </font>
    <font>
      <b/>
      <sz val="10"/>
      <color rgb="FF000000"/>
      <name val="Avenir Next Regular"/>
    </font>
    <font>
      <b/>
      <i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微软雅黑"/>
      <family val="2"/>
      <charset val="134"/>
    </font>
    <font>
      <b/>
      <sz val="9"/>
      <color rgb="FF00000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u/>
      <sz val="12"/>
      <color rgb="FFFF0000"/>
      <name val="Calibri (Body)"/>
    </font>
    <font>
      <b/>
      <sz val="12"/>
      <color rgb="FF00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0"/>
      <color rgb="FFFF0000"/>
      <name val="Avenir"/>
      <family val="2"/>
    </font>
    <font>
      <b/>
      <sz val="10"/>
      <color rgb="FFFF0000"/>
      <name val="Avenir Next Regular"/>
    </font>
    <font>
      <b/>
      <i/>
      <sz val="10"/>
      <color rgb="FFFF0000"/>
      <name val="Times New Roman"/>
      <family val="1"/>
    </font>
    <font>
      <b/>
      <i/>
      <sz val="8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4"/>
      <color rgb="FFFF0000"/>
      <name val="Arial"/>
      <family val="2"/>
    </font>
    <font>
      <b/>
      <i/>
      <sz val="10"/>
      <color rgb="FF7030A0"/>
      <name val="Arial"/>
      <family val="2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8"/>
      <color theme="1"/>
      <name val="Montserrat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F53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1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28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15" fontId="3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4" fontId="12" fillId="4" borderId="12" xfId="0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15" fillId="0" borderId="1" xfId="1" applyNumberFormat="1" applyFont="1" applyFill="1" applyBorder="1" applyAlignment="1">
      <alignment horizontal="center" wrapText="1"/>
    </xf>
    <xf numFmtId="44" fontId="16" fillId="2" borderId="1" xfId="1" applyFont="1" applyFill="1" applyBorder="1" applyAlignment="1">
      <alignment horizontal="center"/>
    </xf>
    <xf numFmtId="44" fontId="17" fillId="0" borderId="1" xfId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44" fontId="12" fillId="4" borderId="1" xfId="0" applyNumberFormat="1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44" fontId="12" fillId="0" borderId="16" xfId="0" applyNumberFormat="1" applyFont="1" applyBorder="1" applyAlignment="1">
      <alignment horizontal="left"/>
    </xf>
    <xf numFmtId="0" fontId="0" fillId="0" borderId="16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1" fontId="22" fillId="0" borderId="1" xfId="1" applyNumberFormat="1" applyFont="1" applyFill="1" applyBorder="1" applyAlignment="1">
      <alignment horizontal="center" wrapText="1"/>
    </xf>
    <xf numFmtId="44" fontId="23" fillId="2" borderId="1" xfId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9" fontId="19" fillId="0" borderId="1" xfId="2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44" fontId="12" fillId="4" borderId="8" xfId="0" applyNumberFormat="1" applyFont="1" applyFill="1" applyBorder="1" applyAlignment="1">
      <alignment horizontal="center"/>
    </xf>
    <xf numFmtId="9" fontId="9" fillId="0" borderId="1" xfId="2" applyFont="1" applyFill="1" applyBorder="1" applyAlignment="1">
      <alignment horizontal="center"/>
    </xf>
    <xf numFmtId="44" fontId="10" fillId="2" borderId="1" xfId="1" applyFont="1" applyFill="1" applyBorder="1" applyAlignment="1">
      <alignment horizontal="center" wrapText="1"/>
    </xf>
    <xf numFmtId="44" fontId="10" fillId="0" borderId="1" xfId="1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44" fontId="17" fillId="0" borderId="1" xfId="1" applyFont="1" applyFill="1" applyBorder="1" applyAlignment="1">
      <alignment horizontal="center"/>
    </xf>
    <xf numFmtId="0" fontId="10" fillId="0" borderId="19" xfId="0" applyFont="1" applyBorder="1" applyAlignment="1">
      <alignment horizontal="center" wrapText="1"/>
    </xf>
    <xf numFmtId="44" fontId="12" fillId="4" borderId="16" xfId="0" applyNumberFormat="1" applyFont="1" applyFill="1" applyBorder="1" applyAlignment="1">
      <alignment horizontal="left"/>
    </xf>
    <xf numFmtId="9" fontId="0" fillId="0" borderId="16" xfId="2" applyFont="1" applyBorder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4" fontId="12" fillId="0" borderId="14" xfId="0" applyNumberFormat="1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shrinkToFit="1"/>
    </xf>
    <xf numFmtId="0" fontId="3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4" fontId="12" fillId="0" borderId="8" xfId="0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1" fontId="17" fillId="0" borderId="1" xfId="0" applyNumberFormat="1" applyFont="1" applyBorder="1" applyAlignment="1">
      <alignment horizontal="center" shrinkToFit="1"/>
    </xf>
    <xf numFmtId="0" fontId="34" fillId="0" borderId="1" xfId="0" applyFont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44" fontId="12" fillId="4" borderId="14" xfId="0" applyNumberFormat="1" applyFont="1" applyFill="1" applyBorder="1" applyAlignment="1">
      <alignment horizontal="left"/>
    </xf>
    <xf numFmtId="9" fontId="0" fillId="0" borderId="14" xfId="2" applyFont="1" applyBorder="1" applyAlignment="1">
      <alignment horizontal="center"/>
    </xf>
    <xf numFmtId="44" fontId="10" fillId="2" borderId="1" xfId="1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44" fontId="10" fillId="10" borderId="1" xfId="0" applyNumberFormat="1" applyFont="1" applyFill="1" applyBorder="1" applyAlignment="1">
      <alignment horizontal="center" wrapText="1"/>
    </xf>
    <xf numFmtId="44" fontId="12" fillId="4" borderId="16" xfId="0" applyNumberFormat="1" applyFont="1" applyFill="1" applyBorder="1" applyAlignment="1">
      <alignment horizontal="center"/>
    </xf>
    <xf numFmtId="9" fontId="0" fillId="9" borderId="16" xfId="2" applyFont="1" applyFill="1" applyBorder="1" applyAlignment="1">
      <alignment horizontal="center"/>
    </xf>
    <xf numFmtId="44" fontId="10" fillId="2" borderId="25" xfId="1" applyFont="1" applyFill="1" applyBorder="1" applyAlignment="1">
      <alignment horizontal="center" wrapText="1"/>
    </xf>
    <xf numFmtId="44" fontId="10" fillId="0" borderId="25" xfId="1" applyFont="1" applyBorder="1" applyAlignment="1">
      <alignment horizontal="center" wrapText="1"/>
    </xf>
    <xf numFmtId="44" fontId="10" fillId="10" borderId="25" xfId="0" applyNumberFormat="1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9" fontId="0" fillId="9" borderId="14" xfId="2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wrapText="1"/>
    </xf>
    <xf numFmtId="9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10" fillId="8" borderId="14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 wrapText="1"/>
    </xf>
    <xf numFmtId="44" fontId="16" fillId="10" borderId="21" xfId="0" applyNumberFormat="1" applyFont="1" applyFill="1" applyBorder="1" applyAlignment="1">
      <alignment horizontal="center"/>
    </xf>
    <xf numFmtId="44" fontId="17" fillId="0" borderId="2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1" fontId="23" fillId="0" borderId="20" xfId="0" applyNumberFormat="1" applyFont="1" applyBorder="1" applyAlignment="1">
      <alignment horizontal="center" shrinkToFit="1"/>
    </xf>
    <xf numFmtId="0" fontId="32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44" fontId="0" fillId="0" borderId="16" xfId="1" applyFont="1" applyBorder="1" applyAlignment="1"/>
    <xf numFmtId="0" fontId="39" fillId="0" borderId="1" xfId="0" applyFont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 shrinkToFit="1"/>
    </xf>
    <xf numFmtId="0" fontId="32" fillId="0" borderId="1" xfId="0" applyFont="1" applyBorder="1" applyAlignment="1">
      <alignment horizontal="center" vertical="center" wrapText="1"/>
    </xf>
    <xf numFmtId="44" fontId="16" fillId="2" borderId="1" xfId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shrinkToFit="1"/>
    </xf>
    <xf numFmtId="0" fontId="32" fillId="12" borderId="1" xfId="0" applyFont="1" applyFill="1" applyBorder="1" applyAlignment="1">
      <alignment horizontal="center" wrapText="1"/>
    </xf>
    <xf numFmtId="1" fontId="41" fillId="12" borderId="1" xfId="0" applyNumberFormat="1" applyFont="1" applyFill="1" applyBorder="1" applyAlignment="1">
      <alignment horizontal="center" shrinkToFit="1"/>
    </xf>
    <xf numFmtId="0" fontId="15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wrapText="1"/>
    </xf>
    <xf numFmtId="0" fontId="32" fillId="13" borderId="1" xfId="0" applyFont="1" applyFill="1" applyBorder="1" applyAlignment="1">
      <alignment horizontal="center" wrapText="1"/>
    </xf>
    <xf numFmtId="1" fontId="41" fillId="13" borderId="1" xfId="0" applyNumberFormat="1" applyFont="1" applyFill="1" applyBorder="1" applyAlignment="1">
      <alignment horizontal="center" shrinkToFit="1"/>
    </xf>
    <xf numFmtId="0" fontId="26" fillId="12" borderId="1" xfId="0" applyFont="1" applyFill="1" applyBorder="1" applyAlignment="1">
      <alignment horizontal="center" wrapText="1"/>
    </xf>
    <xf numFmtId="1" fontId="17" fillId="12" borderId="1" xfId="0" applyNumberFormat="1" applyFont="1" applyFill="1" applyBorder="1" applyAlignment="1">
      <alignment horizontal="center" shrinkToFit="1"/>
    </xf>
    <xf numFmtId="0" fontId="15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1" fontId="17" fillId="13" borderId="1" xfId="0" applyNumberFormat="1" applyFont="1" applyFill="1" applyBorder="1" applyAlignment="1">
      <alignment horizontal="center" vertical="center" shrinkToFit="1"/>
    </xf>
    <xf numFmtId="0" fontId="42" fillId="13" borderId="1" xfId="0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43" fillId="12" borderId="1" xfId="0" applyFont="1" applyFill="1" applyBorder="1" applyAlignment="1">
      <alignment horizontal="center" wrapText="1"/>
    </xf>
    <xf numFmtId="0" fontId="20" fillId="0" borderId="23" xfId="0" applyFont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wrapText="1"/>
    </xf>
    <xf numFmtId="0" fontId="43" fillId="14" borderId="1" xfId="0" applyFont="1" applyFill="1" applyBorder="1" applyAlignment="1">
      <alignment horizontal="center" wrapText="1"/>
    </xf>
    <xf numFmtId="1" fontId="16" fillId="14" borderId="1" xfId="0" applyNumberFormat="1" applyFont="1" applyFill="1" applyBorder="1" applyAlignment="1">
      <alignment horizontal="center" shrinkToFit="1"/>
    </xf>
    <xf numFmtId="0" fontId="39" fillId="14" borderId="1" xfId="0" applyFont="1" applyFill="1" applyBorder="1" applyAlignment="1">
      <alignment horizontal="center" vertical="center" wrapText="1"/>
    </xf>
    <xf numFmtId="0" fontId="45" fillId="15" borderId="1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1" fillId="14" borderId="9" xfId="0" applyFont="1" applyFill="1" applyBorder="1" applyAlignment="1">
      <alignment horizontal="center" vertical="center" wrapText="1"/>
    </xf>
    <xf numFmtId="44" fontId="12" fillId="4" borderId="1" xfId="0" applyNumberFormat="1" applyFont="1" applyFill="1" applyBorder="1" applyAlignment="1">
      <alignment horizontal="left"/>
    </xf>
    <xf numFmtId="0" fontId="53" fillId="11" borderId="9" xfId="0" applyFont="1" applyFill="1" applyBorder="1" applyAlignment="1">
      <alignment horizontal="center" vertical="center" wrapText="1"/>
    </xf>
    <xf numFmtId="0" fontId="53" fillId="11" borderId="10" xfId="0" applyFont="1" applyFill="1" applyBorder="1" applyAlignment="1">
      <alignment horizontal="center" wrapText="1"/>
    </xf>
    <xf numFmtId="0" fontId="53" fillId="11" borderId="25" xfId="0" applyFont="1" applyFill="1" applyBorder="1" applyAlignment="1">
      <alignment horizontal="center" wrapText="1"/>
    </xf>
    <xf numFmtId="0" fontId="19" fillId="14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wrapText="1"/>
    </xf>
    <xf numFmtId="1" fontId="23" fillId="14" borderId="20" xfId="0" applyNumberFormat="1" applyFont="1" applyFill="1" applyBorder="1" applyAlignment="1">
      <alignment horizontal="center" shrinkToFit="1"/>
    </xf>
    <xf numFmtId="0" fontId="31" fillId="14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27" fillId="0" borderId="1" xfId="1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13" borderId="1" xfId="3" applyFill="1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0" fontId="2" fillId="12" borderId="1" xfId="3" applyFill="1" applyBorder="1" applyAlignment="1">
      <alignment horizontal="center" vertical="center" wrapText="1"/>
    </xf>
    <xf numFmtId="0" fontId="2" fillId="13" borderId="1" xfId="3" applyFill="1" applyBorder="1" applyAlignment="1">
      <alignment horizontal="center" wrapText="1"/>
    </xf>
    <xf numFmtId="0" fontId="2" fillId="12" borderId="1" xfId="3" applyFill="1" applyBorder="1" applyAlignment="1">
      <alignment horizontal="center" wrapText="1"/>
    </xf>
    <xf numFmtId="0" fontId="2" fillId="14" borderId="1" xfId="3" applyFill="1" applyBorder="1" applyAlignment="1">
      <alignment horizontal="center" wrapText="1"/>
    </xf>
    <xf numFmtId="0" fontId="2" fillId="14" borderId="1" xfId="3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2" fillId="16" borderId="1" xfId="3" applyFill="1" applyBorder="1" applyAlignment="1">
      <alignment horizontal="center" vertical="center" wrapText="1"/>
    </xf>
    <xf numFmtId="1" fontId="17" fillId="16" borderId="1" xfId="0" applyNumberFormat="1" applyFont="1" applyFill="1" applyBorder="1" applyAlignment="1">
      <alignment horizontal="center" vertical="center" shrinkToFit="1"/>
    </xf>
    <xf numFmtId="0" fontId="56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left"/>
    </xf>
    <xf numFmtId="0" fontId="10" fillId="8" borderId="9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 wrapText="1"/>
    </xf>
    <xf numFmtId="15" fontId="5" fillId="3" borderId="4" xfId="0" applyNumberFormat="1" applyFont="1" applyFill="1" applyBorder="1" applyAlignment="1">
      <alignment horizontal="center"/>
    </xf>
    <xf numFmtId="15" fontId="5" fillId="3" borderId="5" xfId="0" applyNumberFormat="1" applyFont="1" applyFill="1" applyBorder="1" applyAlignment="1">
      <alignment horizontal="center"/>
    </xf>
    <xf numFmtId="0" fontId="2" fillId="3" borderId="6" xfId="3" applyFill="1" applyBorder="1" applyAlignment="1">
      <alignment horizontal="center"/>
    </xf>
    <xf numFmtId="0" fontId="2" fillId="3" borderId="7" xfId="3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5" fontId="5" fillId="3" borderId="2" xfId="0" applyNumberFormat="1" applyFont="1" applyFill="1" applyBorder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0" fontId="10" fillId="8" borderId="27" xfId="0" applyFont="1" applyFill="1" applyBorder="1" applyAlignment="1">
      <alignment horizontal="center" wrapText="1"/>
    </xf>
    <xf numFmtId="0" fontId="10" fillId="8" borderId="5" xfId="0" applyFont="1" applyFill="1" applyBorder="1" applyAlignment="1">
      <alignment horizontal="center" wrapText="1"/>
    </xf>
    <xf numFmtId="0" fontId="10" fillId="8" borderId="26" xfId="0" applyFont="1" applyFill="1" applyBorder="1" applyAlignment="1">
      <alignment horizontal="center" wrapText="1"/>
    </xf>
    <xf numFmtId="0" fontId="20" fillId="14" borderId="11" xfId="0" applyFont="1" applyFill="1" applyBorder="1" applyAlignment="1">
      <alignment horizontal="center" vertical="center" wrapText="1"/>
    </xf>
    <xf numFmtId="0" fontId="20" fillId="14" borderId="28" xfId="0" applyFont="1" applyFill="1" applyBorder="1" applyAlignment="1">
      <alignment horizontal="center" vertical="center" wrapText="1"/>
    </xf>
    <xf numFmtId="0" fontId="20" fillId="14" borderId="29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0" fontId="52" fillId="14" borderId="31" xfId="0" applyFont="1" applyFill="1" applyBorder="1" applyAlignment="1">
      <alignment horizontal="center" vertical="center" wrapText="1"/>
    </xf>
    <xf numFmtId="0" fontId="52" fillId="14" borderId="32" xfId="0" applyFont="1" applyFill="1" applyBorder="1" applyAlignment="1">
      <alignment horizontal="center" vertical="center" wrapText="1"/>
    </xf>
    <xf numFmtId="0" fontId="52" fillId="14" borderId="3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wrapText="1"/>
    </xf>
    <xf numFmtId="0" fontId="10" fillId="11" borderId="7" xfId="0" applyFont="1" applyFill="1" applyBorder="1" applyAlignment="1">
      <alignment horizontal="center" wrapText="1"/>
    </xf>
    <xf numFmtId="0" fontId="10" fillId="11" borderId="12" xfId="0" applyFont="1" applyFill="1" applyBorder="1" applyAlignment="1">
      <alignment horizontal="center" wrapText="1"/>
    </xf>
    <xf numFmtId="0" fontId="20" fillId="14" borderId="11" xfId="0" applyFont="1" applyFill="1" applyBorder="1" applyAlignment="1">
      <alignment horizontal="center" wrapText="1"/>
    </xf>
    <xf numFmtId="0" fontId="20" fillId="14" borderId="28" xfId="0" applyFont="1" applyFill="1" applyBorder="1" applyAlignment="1">
      <alignment horizontal="center" wrapText="1"/>
    </xf>
    <xf numFmtId="0" fontId="20" fillId="14" borderId="30" xfId="0" applyFont="1" applyFill="1" applyBorder="1" applyAlignment="1">
      <alignment horizontal="center" wrapText="1"/>
    </xf>
    <xf numFmtId="0" fontId="10" fillId="11" borderId="13" xfId="0" applyFont="1" applyFill="1" applyBorder="1" applyAlignment="1">
      <alignment horizontal="center" wrapText="1"/>
    </xf>
    <xf numFmtId="0" fontId="10" fillId="11" borderId="14" xfId="0" applyFont="1" applyFill="1" applyBorder="1" applyAlignment="1">
      <alignment horizontal="center" wrapText="1"/>
    </xf>
    <xf numFmtId="0" fontId="10" fillId="11" borderId="15" xfId="0" applyFont="1" applyFill="1" applyBorder="1" applyAlignment="1">
      <alignment horizontal="center" wrapText="1"/>
    </xf>
    <xf numFmtId="0" fontId="10" fillId="12" borderId="18" xfId="0" applyFont="1" applyFill="1" applyBorder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10" fillId="12" borderId="17" xfId="0" applyFont="1" applyFill="1" applyBorder="1" applyAlignment="1">
      <alignment horizontal="center" wrapText="1"/>
    </xf>
    <xf numFmtId="0" fontId="20" fillId="14" borderId="23" xfId="0" applyFont="1" applyFill="1" applyBorder="1" applyAlignment="1">
      <alignment horizontal="center" wrapText="1"/>
    </xf>
    <xf numFmtId="0" fontId="20" fillId="14" borderId="24" xfId="0" applyFont="1" applyFill="1" applyBorder="1" applyAlignment="1">
      <alignment horizontal="center" wrapText="1"/>
    </xf>
    <xf numFmtId="0" fontId="20" fillId="14" borderId="29" xfId="0" applyFont="1" applyFill="1" applyBorder="1" applyAlignment="1">
      <alignment horizontal="center" wrapText="1"/>
    </xf>
  </cellXfs>
  <cellStyles count="5">
    <cellStyle name="Currency" xfId="1" builtinId="4"/>
    <cellStyle name="Hyperlink" xfId="3" builtinId="8"/>
    <cellStyle name="Normal" xfId="0" builtinId="0"/>
    <cellStyle name="Percent" xfId="2" builtinId="5"/>
    <cellStyle name="千位分隔 2" xfId="4" xr:uid="{474E1273-46E7-BB47-A3AA-BBCA0FA20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67732</xdr:colOff>
      <xdr:row>0</xdr:row>
      <xdr:rowOff>135467</xdr:rowOff>
    </xdr:from>
    <xdr:to>
      <xdr:col>4</xdr:col>
      <xdr:colOff>792934</xdr:colOff>
      <xdr:row>2</xdr:row>
      <xdr:rowOff>200659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48EDDFE-98D5-EA40-87AE-4C8ED6E2C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532" y="135467"/>
          <a:ext cx="852202" cy="471592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31751</xdr:colOff>
      <xdr:row>10</xdr:row>
      <xdr:rowOff>317499</xdr:rowOff>
    </xdr:from>
    <xdr:to>
      <xdr:col>10</xdr:col>
      <xdr:colOff>831851</xdr:colOff>
      <xdr:row>10</xdr:row>
      <xdr:rowOff>1079499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2EB745-3E20-EFE1-68D9-562980B8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4084" y="3069166"/>
          <a:ext cx="800100" cy="7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10584</xdr:colOff>
      <xdr:row>11</xdr:row>
      <xdr:rowOff>328083</xdr:rowOff>
    </xdr:from>
    <xdr:to>
      <xdr:col>10</xdr:col>
      <xdr:colOff>810684</xdr:colOff>
      <xdr:row>11</xdr:row>
      <xdr:rowOff>1090083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BFC018-011E-EB45-81F7-3F8396DF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82917" y="4836583"/>
          <a:ext cx="8001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gimaguitars.com/detalhe.php?cod=56dece6ba9f3d" TargetMode="External"/><Relationship Id="rId18" Type="http://schemas.openxmlformats.org/officeDocument/2006/relationships/hyperlink" Target="http://tagimaguitars.com/detalhe.php?cod=5adf7845a5007" TargetMode="External"/><Relationship Id="rId26" Type="http://schemas.openxmlformats.org/officeDocument/2006/relationships/hyperlink" Target="http://tagimaguitars.com/detalhe.php?cod=56e31cca909f7" TargetMode="External"/><Relationship Id="rId39" Type="http://schemas.openxmlformats.org/officeDocument/2006/relationships/hyperlink" Target="http://tagimaguitars.com/detalhe.php?cod=5e132113896f2" TargetMode="External"/><Relationship Id="rId21" Type="http://schemas.openxmlformats.org/officeDocument/2006/relationships/hyperlink" Target="http://tagimaguitars.com/detalhe.php?cod=600583f240757" TargetMode="External"/><Relationship Id="rId34" Type="http://schemas.openxmlformats.org/officeDocument/2006/relationships/hyperlink" Target="http://tagimaguitars.com/detalhe.php" TargetMode="External"/><Relationship Id="rId42" Type="http://schemas.openxmlformats.org/officeDocument/2006/relationships/hyperlink" Target="http://tagimaguitars.com/detalhe.php?cod=6005b9c107e57" TargetMode="External"/><Relationship Id="rId47" Type="http://schemas.openxmlformats.org/officeDocument/2006/relationships/hyperlink" Target="http://tagimaguitars.com/detalhe.php?cod=5ffddd97bdcce" TargetMode="External"/><Relationship Id="rId50" Type="http://schemas.openxmlformats.org/officeDocument/2006/relationships/hyperlink" Target="http://tagimaguitars.com/uploads/cor/stelladw_tamb.jpg" TargetMode="External"/><Relationship Id="rId7" Type="http://schemas.openxmlformats.org/officeDocument/2006/relationships/hyperlink" Target="http://tagimaguitars.com/detalhe.php?cod=56decb0fc0d73" TargetMode="External"/><Relationship Id="rId2" Type="http://schemas.openxmlformats.org/officeDocument/2006/relationships/hyperlink" Target="mailto:http://tagimaguitars.com/detalhe.php?cod=5c509611334f9" TargetMode="External"/><Relationship Id="rId16" Type="http://schemas.openxmlformats.org/officeDocument/2006/relationships/hyperlink" Target="http://tagimaguitars.com/detalhe.php?cod=60057faf51e2a" TargetMode="External"/><Relationship Id="rId29" Type="http://schemas.openxmlformats.org/officeDocument/2006/relationships/hyperlink" Target="http://tagimaguitars.com/detalhe.php?cod=5e1f797819992" TargetMode="External"/><Relationship Id="rId11" Type="http://schemas.openxmlformats.org/officeDocument/2006/relationships/hyperlink" Target="http://tagimaguitars.com/detalhe.php?cod=5ffddd97bdcce" TargetMode="External"/><Relationship Id="rId24" Type="http://schemas.openxmlformats.org/officeDocument/2006/relationships/hyperlink" Target="http://tagimaguitars.com/detalhe.php?cod=56ec2c6412ad4" TargetMode="External"/><Relationship Id="rId32" Type="http://schemas.openxmlformats.org/officeDocument/2006/relationships/hyperlink" Target="http://tagimaguitars.com/detalhe.php?cod=5e1273382456c" TargetMode="External"/><Relationship Id="rId37" Type="http://schemas.openxmlformats.org/officeDocument/2006/relationships/hyperlink" Target="http://tagimaguitars.com/detalhe.php?cod=5e131e785d7f3" TargetMode="External"/><Relationship Id="rId40" Type="http://schemas.openxmlformats.org/officeDocument/2006/relationships/hyperlink" Target="http://tagimaguitars.com/detalhe.php?cod=56e716bbc9c84" TargetMode="External"/><Relationship Id="rId45" Type="http://schemas.openxmlformats.org/officeDocument/2006/relationships/hyperlink" Target="http://tagimaguitars.com/detalhe.php?cod=5c509611334f9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tagimaguitars.com/detalhe.php?cod=5c59c34dec4ef" TargetMode="External"/><Relationship Id="rId10" Type="http://schemas.openxmlformats.org/officeDocument/2006/relationships/hyperlink" Target="http://tagimaguitars.com/detalhe.php?cod=5ffddcce6e8ca" TargetMode="External"/><Relationship Id="rId19" Type="http://schemas.openxmlformats.org/officeDocument/2006/relationships/hyperlink" Target="http://tagimaguitars.com/detalhe.php?cod=56df16234a95c" TargetMode="External"/><Relationship Id="rId31" Type="http://schemas.openxmlformats.org/officeDocument/2006/relationships/hyperlink" Target="http://tagimaguitars.com/detalhe.php?cod=5e131e785d7f3" TargetMode="External"/><Relationship Id="rId44" Type="http://schemas.openxmlformats.org/officeDocument/2006/relationships/hyperlink" Target="https://youtu.be/8T0g82oEbSM" TargetMode="External"/><Relationship Id="rId52" Type="http://schemas.openxmlformats.org/officeDocument/2006/relationships/hyperlink" Target="https://conta.cc/3EylFt4" TargetMode="External"/><Relationship Id="rId4" Type="http://schemas.openxmlformats.org/officeDocument/2006/relationships/hyperlink" Target="http://tagimaguitars.com/detalhe.php?cod=6006e870ea786" TargetMode="External"/><Relationship Id="rId9" Type="http://schemas.openxmlformats.org/officeDocument/2006/relationships/hyperlink" Target="http://tagimaguitars.com/detalhe.php?cod=5e1e12bd12805" TargetMode="External"/><Relationship Id="rId14" Type="http://schemas.openxmlformats.org/officeDocument/2006/relationships/hyperlink" Target="http://tagimaguitars.com/detalhe.php?cod=60058a06802de" TargetMode="External"/><Relationship Id="rId22" Type="http://schemas.openxmlformats.org/officeDocument/2006/relationships/hyperlink" Target="mailto:http://tagimaguitars.com/detalhe.php?cod=6005b9c107e57" TargetMode="External"/><Relationship Id="rId27" Type="http://schemas.openxmlformats.org/officeDocument/2006/relationships/hyperlink" Target="http://tagimaguitars.com/detalhe.php?cod=56eb1648be569" TargetMode="External"/><Relationship Id="rId30" Type="http://schemas.openxmlformats.org/officeDocument/2006/relationships/hyperlink" Target="http://tagimaguitars.com/detalhe.php?cod=56e7196125c01" TargetMode="External"/><Relationship Id="rId35" Type="http://schemas.openxmlformats.org/officeDocument/2006/relationships/hyperlink" Target="http://tagimaguitars.com/detalhe.php" TargetMode="External"/><Relationship Id="rId43" Type="http://schemas.openxmlformats.org/officeDocument/2006/relationships/hyperlink" Target="https://youtu.be/8T0g82oEbSM" TargetMode="External"/><Relationship Id="rId48" Type="http://schemas.openxmlformats.org/officeDocument/2006/relationships/hyperlink" Target="http://tagimaguitars.com/detalhe.php?cod=5e1273382456c" TargetMode="External"/><Relationship Id="rId8" Type="http://schemas.openxmlformats.org/officeDocument/2006/relationships/hyperlink" Target="http://tagimaguitars.com/detalhe.php?cod=5e1e12bd12805" TargetMode="External"/><Relationship Id="rId51" Type="http://schemas.openxmlformats.org/officeDocument/2006/relationships/hyperlink" Target="http://tagimaguitars.com/uploads/cor/stelladw_tblf.jpg" TargetMode="External"/><Relationship Id="rId3" Type="http://schemas.openxmlformats.org/officeDocument/2006/relationships/hyperlink" Target="mailto:http://tagimaguitars.com/detalhe.php?cod=5c509611334f9" TargetMode="External"/><Relationship Id="rId12" Type="http://schemas.openxmlformats.org/officeDocument/2006/relationships/hyperlink" Target="http://tagimaguitars.com/detalhe.php?cod=56ded372e32c4" TargetMode="External"/><Relationship Id="rId17" Type="http://schemas.openxmlformats.org/officeDocument/2006/relationships/hyperlink" Target="http://tagimaguitars.com/detalhe.php?cod=60057cde04f72" TargetMode="External"/><Relationship Id="rId25" Type="http://schemas.openxmlformats.org/officeDocument/2006/relationships/hyperlink" Target="http://tagimaguitars.com/detalhe.php?cod=56ec1122a7733" TargetMode="External"/><Relationship Id="rId33" Type="http://schemas.openxmlformats.org/officeDocument/2006/relationships/hyperlink" Target="http://tagimaguitars.com/detalhe.php" TargetMode="External"/><Relationship Id="rId38" Type="http://schemas.openxmlformats.org/officeDocument/2006/relationships/hyperlink" Target="http://tagimaguitars.com/detalhe.php?cod=5e132113896f2" TargetMode="External"/><Relationship Id="rId46" Type="http://schemas.openxmlformats.org/officeDocument/2006/relationships/hyperlink" Target="http://tagimaguitars.com/detalhe.php?cod=56ded372e32c4" TargetMode="External"/><Relationship Id="rId20" Type="http://schemas.openxmlformats.org/officeDocument/2006/relationships/hyperlink" Target="http://tagimaguitars.com/detalhe.php?cod=5c48afa75fbac" TargetMode="External"/><Relationship Id="rId41" Type="http://schemas.openxmlformats.org/officeDocument/2006/relationships/hyperlink" Target="http://tagimaguitars.com/detalhe.php?cod=600580ab0b923" TargetMode="External"/><Relationship Id="rId1" Type="http://schemas.openxmlformats.org/officeDocument/2006/relationships/hyperlink" Target="mailto:sales@tagimaguitars.com?subject=Tagima%20USA%20Hot%20List%20Order" TargetMode="External"/><Relationship Id="rId6" Type="http://schemas.openxmlformats.org/officeDocument/2006/relationships/hyperlink" Target="http://tagimaguitars.com/busca_avancada.php" TargetMode="External"/><Relationship Id="rId15" Type="http://schemas.openxmlformats.org/officeDocument/2006/relationships/hyperlink" Target="http://tagimaguitars.com/detalhe.php?cod=60057dcfdf6ad" TargetMode="External"/><Relationship Id="rId23" Type="http://schemas.openxmlformats.org/officeDocument/2006/relationships/hyperlink" Target="http://tagimaguitars.com/detalhe.php?cod=56ec28d8ab43c" TargetMode="External"/><Relationship Id="rId28" Type="http://schemas.openxmlformats.org/officeDocument/2006/relationships/hyperlink" Target="http://tagimaguitars.com/detalhe.php?cod=56ec008f073b9" TargetMode="External"/><Relationship Id="rId36" Type="http://schemas.openxmlformats.org/officeDocument/2006/relationships/hyperlink" Target="http://tagimaguitars.com/detalhe.php" TargetMode="External"/><Relationship Id="rId49" Type="http://schemas.openxmlformats.org/officeDocument/2006/relationships/hyperlink" Target="https://myemail.constantcontact.com/Tagima-Announces-New-Products--.html?soid=1139788763070&amp;aid=UlLz6k7XO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4B44-3F8B-394A-869A-C2ED2D186E38}">
  <dimension ref="A1:L152"/>
  <sheetViews>
    <sheetView tabSelected="1" zoomScale="120" zoomScaleNormal="120" workbookViewId="0">
      <pane ySplit="9" topLeftCell="A91" activePane="bottomLeft" state="frozen"/>
      <selection pane="bottomLeft" activeCell="A8" sqref="A8"/>
    </sheetView>
  </sheetViews>
  <sheetFormatPr baseColWidth="10" defaultColWidth="9.1640625" defaultRowHeight="16"/>
  <cols>
    <col min="1" max="1" width="29.83203125" style="85" customWidth="1"/>
    <col min="2" max="3" width="16.33203125" style="3" customWidth="1"/>
    <col min="4" max="4" width="14.5" customWidth="1"/>
    <col min="5" max="5" width="12.5" customWidth="1"/>
    <col min="6" max="6" width="9.83203125" customWidth="1"/>
    <col min="7" max="7" width="15.1640625" customWidth="1"/>
    <col min="8" max="8" width="11.33203125" customWidth="1"/>
    <col min="9" max="9" width="10.5" customWidth="1"/>
    <col min="10" max="10" width="14" customWidth="1"/>
    <col min="11" max="11" width="11.1640625" style="3" customWidth="1"/>
    <col min="12" max="12" width="10" customWidth="1"/>
  </cols>
  <sheetData>
    <row r="1" spans="1:12" ht="18">
      <c r="A1" s="177" t="s">
        <v>0</v>
      </c>
      <c r="B1" s="177"/>
      <c r="C1" s="177"/>
      <c r="D1" s="177"/>
      <c r="E1" s="1"/>
      <c r="F1" s="1"/>
      <c r="G1" s="2" t="s">
        <v>1</v>
      </c>
      <c r="H1" s="178" t="s">
        <v>2</v>
      </c>
      <c r="I1" s="179"/>
      <c r="J1" s="179"/>
    </row>
    <row r="2" spans="1:12" ht="18">
      <c r="A2" s="177" t="s">
        <v>3</v>
      </c>
      <c r="B2" s="177"/>
      <c r="C2" s="177"/>
      <c r="D2" s="177"/>
      <c r="E2" s="1"/>
      <c r="F2" s="1"/>
      <c r="G2" s="4" t="s">
        <v>4</v>
      </c>
      <c r="H2" s="173" t="s">
        <v>2</v>
      </c>
      <c r="I2" s="174"/>
      <c r="J2" s="174"/>
    </row>
    <row r="3" spans="1:12" ht="18">
      <c r="A3" s="5"/>
      <c r="B3" s="6"/>
      <c r="C3" s="6"/>
      <c r="D3" s="6"/>
      <c r="E3" s="1"/>
      <c r="F3" s="1"/>
      <c r="G3" s="7" t="s">
        <v>5</v>
      </c>
      <c r="H3" s="173" t="s">
        <v>2</v>
      </c>
      <c r="I3" s="174"/>
      <c r="J3" s="174"/>
    </row>
    <row r="4" spans="1:12" ht="18">
      <c r="A4" s="5"/>
      <c r="B4" s="6"/>
      <c r="C4" s="6"/>
      <c r="D4" s="6"/>
      <c r="E4" s="1"/>
      <c r="F4" s="1"/>
      <c r="G4" s="4" t="s">
        <v>6</v>
      </c>
      <c r="H4" s="173" t="s">
        <v>2</v>
      </c>
      <c r="I4" s="174"/>
      <c r="J4" s="174"/>
    </row>
    <row r="5" spans="1:12" ht="18">
      <c r="A5" s="5"/>
      <c r="B5" s="6"/>
      <c r="C5" s="166" t="s">
        <v>271</v>
      </c>
      <c r="D5" s="6"/>
      <c r="E5" s="1"/>
      <c r="F5" s="166"/>
      <c r="G5" s="7" t="s">
        <v>7</v>
      </c>
      <c r="H5" s="173" t="s">
        <v>2</v>
      </c>
      <c r="I5" s="174"/>
      <c r="J5" s="174"/>
    </row>
    <row r="6" spans="1:12" ht="18">
      <c r="A6" s="5"/>
      <c r="B6" s="6"/>
      <c r="C6" s="1"/>
      <c r="D6" s="6"/>
      <c r="E6" s="1"/>
      <c r="F6" s="1"/>
      <c r="G6" s="7" t="s">
        <v>8</v>
      </c>
      <c r="H6" s="173" t="s">
        <v>2</v>
      </c>
      <c r="I6" s="174"/>
      <c r="J6" s="174"/>
    </row>
    <row r="7" spans="1:12" ht="18">
      <c r="A7" s="5"/>
      <c r="B7" s="6"/>
      <c r="C7" s="6"/>
      <c r="D7" s="6"/>
      <c r="E7" s="1"/>
      <c r="F7" s="1"/>
      <c r="G7" s="8" t="s">
        <v>9</v>
      </c>
      <c r="H7" s="173" t="s">
        <v>2</v>
      </c>
      <c r="I7" s="174"/>
      <c r="J7" s="174"/>
    </row>
    <row r="8" spans="1:12" ht="38">
      <c r="A8" s="9">
        <v>44987</v>
      </c>
      <c r="B8" s="6" t="s">
        <v>247</v>
      </c>
      <c r="C8" s="6"/>
      <c r="D8" s="6"/>
      <c r="E8" s="1"/>
      <c r="F8" s="1"/>
      <c r="G8" s="10" t="s">
        <v>10</v>
      </c>
      <c r="H8" s="175" t="s">
        <v>223</v>
      </c>
      <c r="I8" s="176"/>
      <c r="J8" s="176"/>
    </row>
    <row r="9" spans="1:12" ht="44" thickBot="1">
      <c r="A9" s="11" t="s">
        <v>134</v>
      </c>
      <c r="B9" s="12" t="s">
        <v>11</v>
      </c>
      <c r="C9" s="12" t="s">
        <v>253</v>
      </c>
      <c r="D9" s="12" t="s">
        <v>12</v>
      </c>
      <c r="E9" s="12" t="s">
        <v>13</v>
      </c>
      <c r="F9" s="12" t="s">
        <v>14</v>
      </c>
      <c r="G9" s="13" t="s">
        <v>15</v>
      </c>
      <c r="H9" s="13" t="s">
        <v>154</v>
      </c>
      <c r="I9" s="14" t="s">
        <v>16</v>
      </c>
      <c r="J9" s="15" t="s">
        <v>17</v>
      </c>
      <c r="K9" s="103" t="s">
        <v>155</v>
      </c>
    </row>
    <row r="10" spans="1:12" ht="15" customHeight="1">
      <c r="A10" s="167" t="s">
        <v>18</v>
      </c>
      <c r="B10" s="168"/>
      <c r="C10" s="168"/>
      <c r="D10" s="168"/>
      <c r="E10" s="168"/>
      <c r="F10" s="168"/>
      <c r="G10" s="168"/>
      <c r="H10" s="168"/>
      <c r="I10" s="169"/>
      <c r="J10" s="16" t="s">
        <v>2</v>
      </c>
    </row>
    <row r="11" spans="1:12" ht="138" customHeight="1">
      <c r="A11" s="98" t="s">
        <v>232</v>
      </c>
      <c r="B11" s="55" t="s">
        <v>236</v>
      </c>
      <c r="C11" s="40" t="s">
        <v>238</v>
      </c>
      <c r="D11" s="55" t="s">
        <v>243</v>
      </c>
      <c r="E11" s="55" t="s">
        <v>244</v>
      </c>
      <c r="F11" s="55">
        <v>24</v>
      </c>
      <c r="G11" s="31">
        <v>561</v>
      </c>
      <c r="H11" s="32" t="s">
        <v>245</v>
      </c>
      <c r="I11" s="33">
        <v>0</v>
      </c>
      <c r="J11" s="23">
        <f t="shared" ref="J11:J16" si="0">I11*G11</f>
        <v>0</v>
      </c>
      <c r="K11" s="34" t="e">
        <f t="shared" ref="K11:K16" si="1">SUM(H11-G11)/H11</f>
        <v>#VALUE!</v>
      </c>
      <c r="L11" s="158" t="s">
        <v>256</v>
      </c>
    </row>
    <row r="12" spans="1:12" ht="114" customHeight="1">
      <c r="A12" s="98" t="s">
        <v>233</v>
      </c>
      <c r="B12" s="55" t="s">
        <v>236</v>
      </c>
      <c r="C12" s="40" t="s">
        <v>239</v>
      </c>
      <c r="D12" s="55" t="s">
        <v>243</v>
      </c>
      <c r="E12" s="55" t="s">
        <v>244</v>
      </c>
      <c r="F12" s="55">
        <v>24</v>
      </c>
      <c r="G12" s="31">
        <v>461</v>
      </c>
      <c r="H12" s="32" t="s">
        <v>245</v>
      </c>
      <c r="I12" s="33">
        <v>0</v>
      </c>
      <c r="J12" s="23">
        <f t="shared" si="0"/>
        <v>0</v>
      </c>
      <c r="K12" s="34" t="e">
        <f t="shared" si="1"/>
        <v>#VALUE!</v>
      </c>
      <c r="L12" s="158" t="s">
        <v>256</v>
      </c>
    </row>
    <row r="13" spans="1:12" ht="102" customHeight="1">
      <c r="A13" s="98" t="s">
        <v>234</v>
      </c>
      <c r="B13" s="55" t="s">
        <v>236</v>
      </c>
      <c r="C13" s="40" t="s">
        <v>240</v>
      </c>
      <c r="D13" s="55" t="s">
        <v>243</v>
      </c>
      <c r="E13" s="55" t="s">
        <v>244</v>
      </c>
      <c r="F13" s="55">
        <v>24</v>
      </c>
      <c r="G13" s="31">
        <v>675</v>
      </c>
      <c r="H13" s="32" t="s">
        <v>245</v>
      </c>
      <c r="I13" s="33">
        <v>0</v>
      </c>
      <c r="J13" s="23">
        <f t="shared" si="0"/>
        <v>0</v>
      </c>
      <c r="K13" s="34" t="e">
        <f t="shared" si="1"/>
        <v>#VALUE!</v>
      </c>
      <c r="L13" s="158" t="s">
        <v>256</v>
      </c>
    </row>
    <row r="14" spans="1:12" ht="117" customHeight="1">
      <c r="A14" s="98" t="s">
        <v>235</v>
      </c>
      <c r="B14" s="55" t="s">
        <v>236</v>
      </c>
      <c r="C14" s="40" t="s">
        <v>241</v>
      </c>
      <c r="D14" s="55" t="s">
        <v>243</v>
      </c>
      <c r="E14" s="55" t="s">
        <v>244</v>
      </c>
      <c r="F14" s="55">
        <v>24</v>
      </c>
      <c r="G14" s="20">
        <v>499</v>
      </c>
      <c r="H14" s="32" t="s">
        <v>245</v>
      </c>
      <c r="I14" s="33">
        <v>0</v>
      </c>
      <c r="J14" s="23">
        <f t="shared" si="0"/>
        <v>0</v>
      </c>
      <c r="K14" s="34" t="e">
        <f t="shared" si="1"/>
        <v>#VALUE!</v>
      </c>
      <c r="L14" s="158" t="s">
        <v>256</v>
      </c>
    </row>
    <row r="15" spans="1:12" ht="93" customHeight="1">
      <c r="A15" s="98" t="s">
        <v>268</v>
      </c>
      <c r="B15" s="55" t="s">
        <v>242</v>
      </c>
      <c r="C15" s="55" t="s">
        <v>269</v>
      </c>
      <c r="D15" s="55" t="s">
        <v>243</v>
      </c>
      <c r="E15" s="55" t="s">
        <v>244</v>
      </c>
      <c r="F15" s="55">
        <v>24</v>
      </c>
      <c r="G15" s="31">
        <v>525</v>
      </c>
      <c r="H15" s="32" t="s">
        <v>245</v>
      </c>
      <c r="I15" s="33">
        <v>0</v>
      </c>
      <c r="J15" s="23">
        <f t="shared" ref="J15" si="2">I15*G15</f>
        <v>0</v>
      </c>
      <c r="K15" s="34" t="e">
        <f t="shared" ref="K15" si="3">SUM(H15-G15)/H15</f>
        <v>#VALUE!</v>
      </c>
      <c r="L15" s="158" t="s">
        <v>256</v>
      </c>
    </row>
    <row r="16" spans="1:12" ht="79" customHeight="1">
      <c r="A16" s="98" t="s">
        <v>237</v>
      </c>
      <c r="B16" s="55" t="s">
        <v>242</v>
      </c>
      <c r="C16" s="55" t="s">
        <v>246</v>
      </c>
      <c r="D16" s="55" t="s">
        <v>243</v>
      </c>
      <c r="E16" s="55" t="s">
        <v>244</v>
      </c>
      <c r="F16" s="55">
        <v>24</v>
      </c>
      <c r="G16" s="31">
        <v>450</v>
      </c>
      <c r="H16" s="32" t="s">
        <v>245</v>
      </c>
      <c r="I16" s="33">
        <v>0</v>
      </c>
      <c r="J16" s="23">
        <f t="shared" si="0"/>
        <v>0</v>
      </c>
      <c r="K16" s="34" t="e">
        <f t="shared" si="1"/>
        <v>#VALUE!</v>
      </c>
      <c r="L16" s="158" t="s">
        <v>256</v>
      </c>
    </row>
    <row r="17" spans="1:11" ht="15" customHeight="1">
      <c r="A17" s="170" t="s">
        <v>20</v>
      </c>
      <c r="B17" s="171"/>
      <c r="C17" s="171"/>
      <c r="D17" s="171"/>
      <c r="E17" s="171"/>
      <c r="F17" s="171"/>
      <c r="G17" s="171"/>
      <c r="H17" s="171"/>
      <c r="I17" s="172"/>
      <c r="J17" s="25" t="s">
        <v>2</v>
      </c>
      <c r="K17" s="26"/>
    </row>
    <row r="18" spans="1:11" ht="56">
      <c r="A18" s="146" t="s">
        <v>24</v>
      </c>
      <c r="B18" s="28" t="s">
        <v>21</v>
      </c>
      <c r="C18" s="150" t="s">
        <v>253</v>
      </c>
      <c r="D18" s="52" t="s">
        <v>135</v>
      </c>
      <c r="E18" s="29" t="s">
        <v>23</v>
      </c>
      <c r="F18" s="30">
        <v>117</v>
      </c>
      <c r="G18" s="31">
        <v>180</v>
      </c>
      <c r="H18" s="32">
        <v>299.99</v>
      </c>
      <c r="I18" s="33">
        <v>0</v>
      </c>
      <c r="J18" s="23">
        <f t="shared" ref="J18:J81" si="4">I18*G18</f>
        <v>0</v>
      </c>
      <c r="K18" s="34">
        <f t="shared" ref="K18" si="5">SUM(H18-G18)/H18</f>
        <v>0.39997999933331113</v>
      </c>
    </row>
    <row r="19" spans="1:11" ht="54" customHeight="1">
      <c r="A19" s="98" t="s">
        <v>24</v>
      </c>
      <c r="B19" s="28" t="s">
        <v>25</v>
      </c>
      <c r="C19" s="150" t="s">
        <v>253</v>
      </c>
      <c r="D19" s="52" t="s">
        <v>135</v>
      </c>
      <c r="E19" s="29" t="s">
        <v>23</v>
      </c>
      <c r="F19" s="30">
        <v>116</v>
      </c>
      <c r="G19" s="31">
        <v>180</v>
      </c>
      <c r="H19" s="32">
        <v>299.99</v>
      </c>
      <c r="I19" s="33">
        <v>0</v>
      </c>
      <c r="J19" s="23">
        <f t="shared" si="4"/>
        <v>0</v>
      </c>
      <c r="K19" s="34">
        <f t="shared" ref="K19:K24" si="6">SUM(H19-G19)/H19</f>
        <v>0.39997999933331113</v>
      </c>
    </row>
    <row r="20" spans="1:11" ht="56">
      <c r="A20" s="146" t="s">
        <v>26</v>
      </c>
      <c r="B20" s="36" t="s">
        <v>27</v>
      </c>
      <c r="C20" s="150" t="s">
        <v>253</v>
      </c>
      <c r="D20" s="52" t="s">
        <v>135</v>
      </c>
      <c r="E20" s="37" t="s">
        <v>23</v>
      </c>
      <c r="F20" s="19">
        <v>117</v>
      </c>
      <c r="G20" s="20">
        <v>175</v>
      </c>
      <c r="H20" s="21">
        <v>289.99</v>
      </c>
      <c r="I20" s="33">
        <v>0</v>
      </c>
      <c r="J20" s="23">
        <f t="shared" si="4"/>
        <v>0</v>
      </c>
      <c r="K20" s="24">
        <f t="shared" ref="K20:K21" si="7">SUM(H20-G20)/H20</f>
        <v>0.39653091485913311</v>
      </c>
    </row>
    <row r="21" spans="1:11" ht="52" customHeight="1">
      <c r="A21" s="98" t="s">
        <v>28</v>
      </c>
      <c r="B21" s="36" t="s">
        <v>29</v>
      </c>
      <c r="C21" s="150" t="s">
        <v>253</v>
      </c>
      <c r="D21" s="52" t="s">
        <v>135</v>
      </c>
      <c r="E21" s="37" t="s">
        <v>23</v>
      </c>
      <c r="F21" s="19">
        <v>116</v>
      </c>
      <c r="G21" s="20">
        <v>175</v>
      </c>
      <c r="H21" s="21">
        <v>289.99</v>
      </c>
      <c r="I21" s="33">
        <v>0</v>
      </c>
      <c r="J21" s="23">
        <f t="shared" si="4"/>
        <v>0</v>
      </c>
      <c r="K21" s="24">
        <f t="shared" si="7"/>
        <v>0.39653091485913311</v>
      </c>
    </row>
    <row r="22" spans="1:11" ht="64" customHeight="1">
      <c r="A22" s="98" t="s">
        <v>231</v>
      </c>
      <c r="B22" s="38" t="s">
        <v>30</v>
      </c>
      <c r="C22" s="150" t="s">
        <v>253</v>
      </c>
      <c r="D22" s="52" t="s">
        <v>135</v>
      </c>
      <c r="E22" s="37" t="s">
        <v>23</v>
      </c>
      <c r="F22" s="19">
        <v>17</v>
      </c>
      <c r="G22" s="20">
        <v>175</v>
      </c>
      <c r="H22" s="21">
        <v>289.99</v>
      </c>
      <c r="I22" s="33">
        <v>0</v>
      </c>
      <c r="J22" s="23">
        <f t="shared" si="4"/>
        <v>0</v>
      </c>
      <c r="K22" s="24">
        <f t="shared" si="6"/>
        <v>0.39653091485913311</v>
      </c>
    </row>
    <row r="23" spans="1:11" ht="52" customHeight="1">
      <c r="A23" s="35" t="s">
        <v>248</v>
      </c>
      <c r="B23" s="38" t="s">
        <v>31</v>
      </c>
      <c r="C23" s="150" t="s">
        <v>253</v>
      </c>
      <c r="D23" s="52" t="s">
        <v>135</v>
      </c>
      <c r="E23" s="37" t="s">
        <v>23</v>
      </c>
      <c r="F23" s="19">
        <v>28</v>
      </c>
      <c r="G23" s="20">
        <v>175</v>
      </c>
      <c r="H23" s="21">
        <v>289.99</v>
      </c>
      <c r="I23" s="33">
        <v>0</v>
      </c>
      <c r="J23" s="23">
        <f t="shared" si="4"/>
        <v>0</v>
      </c>
      <c r="K23" s="24">
        <f t="shared" ref="K23" si="8">SUM(H23-G23)/H23</f>
        <v>0.39653091485913311</v>
      </c>
    </row>
    <row r="24" spans="1:11" ht="76" customHeight="1">
      <c r="A24" s="98" t="s">
        <v>230</v>
      </c>
      <c r="B24" s="144" t="s">
        <v>32</v>
      </c>
      <c r="C24" s="150" t="s">
        <v>253</v>
      </c>
      <c r="D24" s="52" t="s">
        <v>135</v>
      </c>
      <c r="E24" s="40" t="s">
        <v>23</v>
      </c>
      <c r="F24" s="145">
        <v>285</v>
      </c>
      <c r="G24" s="31">
        <v>180</v>
      </c>
      <c r="H24" s="32">
        <v>299.99</v>
      </c>
      <c r="I24" s="33">
        <v>0</v>
      </c>
      <c r="J24" s="23">
        <f t="shared" si="4"/>
        <v>0</v>
      </c>
      <c r="K24" s="24">
        <f t="shared" si="6"/>
        <v>0.39997999933331113</v>
      </c>
    </row>
    <row r="25" spans="1:11" ht="67" customHeight="1">
      <c r="A25" s="98" t="s">
        <v>224</v>
      </c>
      <c r="B25" s="144" t="s">
        <v>33</v>
      </c>
      <c r="C25" s="150" t="s">
        <v>253</v>
      </c>
      <c r="D25" s="52" t="s">
        <v>135</v>
      </c>
      <c r="E25" s="40" t="s">
        <v>23</v>
      </c>
      <c r="F25" s="145">
        <v>129</v>
      </c>
      <c r="G25" s="31">
        <v>180</v>
      </c>
      <c r="H25" s="32">
        <v>299.99</v>
      </c>
      <c r="I25" s="33">
        <v>0</v>
      </c>
      <c r="J25" s="23">
        <f>I25*G25</f>
        <v>0</v>
      </c>
      <c r="K25" s="24">
        <f>SUM(H25-G25)/H25</f>
        <v>0.39997999933331113</v>
      </c>
    </row>
    <row r="26" spans="1:11" ht="53" customHeight="1">
      <c r="A26" s="98" t="s">
        <v>34</v>
      </c>
      <c r="B26" s="38" t="s">
        <v>35</v>
      </c>
      <c r="C26" s="150" t="s">
        <v>253</v>
      </c>
      <c r="D26" s="52" t="s">
        <v>135</v>
      </c>
      <c r="E26" s="37" t="s">
        <v>23</v>
      </c>
      <c r="F26" s="19">
        <v>28</v>
      </c>
      <c r="G26" s="31">
        <v>180</v>
      </c>
      <c r="H26" s="32">
        <v>299.99</v>
      </c>
      <c r="I26" s="33">
        <v>0</v>
      </c>
      <c r="J26" s="23">
        <f t="shared" si="4"/>
        <v>0</v>
      </c>
      <c r="K26" s="24">
        <f t="shared" ref="K26:K27" si="9">SUM(H26-G26)/H26</f>
        <v>0.39997999933331113</v>
      </c>
    </row>
    <row r="27" spans="1:11" ht="56" customHeight="1">
      <c r="A27" s="147" t="s">
        <v>36</v>
      </c>
      <c r="B27" s="38" t="s">
        <v>37</v>
      </c>
      <c r="C27" s="150" t="s">
        <v>253</v>
      </c>
      <c r="D27" s="52" t="s">
        <v>135</v>
      </c>
      <c r="E27" s="37" t="s">
        <v>23</v>
      </c>
      <c r="F27" s="19">
        <v>135</v>
      </c>
      <c r="G27" s="31">
        <v>180</v>
      </c>
      <c r="H27" s="32">
        <v>299.99</v>
      </c>
      <c r="I27" s="33">
        <v>0</v>
      </c>
      <c r="J27" s="23">
        <f t="shared" si="4"/>
        <v>0</v>
      </c>
      <c r="K27" s="24">
        <f t="shared" si="9"/>
        <v>0.39997999933331113</v>
      </c>
    </row>
    <row r="28" spans="1:11">
      <c r="A28" s="180" t="s">
        <v>39</v>
      </c>
      <c r="B28" s="181"/>
      <c r="C28" s="181"/>
      <c r="D28" s="181"/>
      <c r="E28" s="181"/>
      <c r="F28" s="181"/>
      <c r="G28" s="182"/>
      <c r="H28" s="87"/>
      <c r="I28" s="88"/>
      <c r="J28" s="23">
        <f t="shared" si="4"/>
        <v>0</v>
      </c>
      <c r="K28" s="42" t="s">
        <v>2</v>
      </c>
    </row>
    <row r="29" spans="1:11" ht="29" customHeight="1">
      <c r="A29" s="132" t="s">
        <v>205</v>
      </c>
      <c r="B29" s="28" t="s">
        <v>40</v>
      </c>
      <c r="C29" s="28"/>
      <c r="D29" s="91" t="s">
        <v>136</v>
      </c>
      <c r="E29" s="191" t="s">
        <v>41</v>
      </c>
      <c r="F29" s="92">
        <v>51</v>
      </c>
      <c r="G29" s="20">
        <v>99.99</v>
      </c>
      <c r="H29" s="47">
        <v>199.99</v>
      </c>
      <c r="I29" s="45">
        <v>0</v>
      </c>
      <c r="J29" s="23">
        <f t="shared" si="4"/>
        <v>0</v>
      </c>
      <c r="K29" s="46">
        <f t="shared" ref="K29:K44" si="10">SUM(H29-G29)/H29</f>
        <v>0.50002500125006255</v>
      </c>
    </row>
    <row r="30" spans="1:11" ht="29" customHeight="1">
      <c r="A30" s="132" t="s">
        <v>206</v>
      </c>
      <c r="B30" s="28" t="s">
        <v>42</v>
      </c>
      <c r="C30" s="28"/>
      <c r="D30" s="91" t="s">
        <v>136</v>
      </c>
      <c r="E30" s="191"/>
      <c r="F30" s="92">
        <v>81</v>
      </c>
      <c r="G30" s="20">
        <v>99.99</v>
      </c>
      <c r="H30" s="47">
        <v>199.99</v>
      </c>
      <c r="I30" s="45">
        <v>0</v>
      </c>
      <c r="J30" s="23">
        <f t="shared" si="4"/>
        <v>0</v>
      </c>
      <c r="K30" s="46">
        <f t="shared" ref="K30:K31" si="11">SUM(H30-G30)/H30</f>
        <v>0.50002500125006255</v>
      </c>
    </row>
    <row r="31" spans="1:11" ht="32" customHeight="1">
      <c r="A31" s="132" t="s">
        <v>207</v>
      </c>
      <c r="B31" s="28" t="s">
        <v>19</v>
      </c>
      <c r="C31" s="28"/>
      <c r="D31" s="91" t="s">
        <v>136</v>
      </c>
      <c r="E31" s="191"/>
      <c r="F31" s="92">
        <v>24</v>
      </c>
      <c r="G31" s="20">
        <v>99.99</v>
      </c>
      <c r="H31" s="47">
        <v>199.99</v>
      </c>
      <c r="I31" s="45">
        <v>0</v>
      </c>
      <c r="J31" s="23">
        <f t="shared" si="4"/>
        <v>0</v>
      </c>
      <c r="K31" s="46">
        <f t="shared" si="11"/>
        <v>0.50002500125006255</v>
      </c>
    </row>
    <row r="32" spans="1:11" ht="51" customHeight="1">
      <c r="A32" s="133" t="s">
        <v>208</v>
      </c>
      <c r="B32" s="28" t="s">
        <v>43</v>
      </c>
      <c r="C32" s="150" t="s">
        <v>253</v>
      </c>
      <c r="D32" s="91" t="s">
        <v>136</v>
      </c>
      <c r="E32" s="93" t="s">
        <v>44</v>
      </c>
      <c r="F32" s="92">
        <v>14</v>
      </c>
      <c r="G32" s="20">
        <v>99.99</v>
      </c>
      <c r="H32" s="47">
        <v>199.99</v>
      </c>
      <c r="I32" s="45">
        <v>0</v>
      </c>
      <c r="J32" s="23">
        <f t="shared" si="4"/>
        <v>0</v>
      </c>
      <c r="K32" s="46">
        <f t="shared" si="10"/>
        <v>0.50002500125006255</v>
      </c>
    </row>
    <row r="33" spans="1:11" ht="40" customHeight="1">
      <c r="A33" s="132" t="s">
        <v>209</v>
      </c>
      <c r="B33" s="28" t="s">
        <v>45</v>
      </c>
      <c r="C33" s="28"/>
      <c r="D33" s="91" t="s">
        <v>136</v>
      </c>
      <c r="E33" s="192" t="s">
        <v>46</v>
      </c>
      <c r="F33" s="92">
        <v>56</v>
      </c>
      <c r="G33" s="20">
        <v>110</v>
      </c>
      <c r="H33" s="47">
        <v>225</v>
      </c>
      <c r="I33" s="45">
        <v>0</v>
      </c>
      <c r="J33" s="23">
        <f t="shared" si="4"/>
        <v>0</v>
      </c>
      <c r="K33" s="46">
        <f t="shared" si="10"/>
        <v>0.51111111111111107</v>
      </c>
    </row>
    <row r="34" spans="1:11" ht="39" customHeight="1">
      <c r="A34" s="132" t="s">
        <v>210</v>
      </c>
      <c r="B34" s="28" t="s">
        <v>47</v>
      </c>
      <c r="C34" s="28"/>
      <c r="D34" s="91" t="s">
        <v>136</v>
      </c>
      <c r="E34" s="193"/>
      <c r="F34" s="92">
        <v>61</v>
      </c>
      <c r="G34" s="20">
        <v>110</v>
      </c>
      <c r="H34" s="47">
        <v>225</v>
      </c>
      <c r="I34" s="45">
        <v>0</v>
      </c>
      <c r="J34" s="23">
        <f t="shared" si="4"/>
        <v>0</v>
      </c>
      <c r="K34" s="46">
        <f t="shared" si="10"/>
        <v>0.51111111111111107</v>
      </c>
    </row>
    <row r="35" spans="1:11" ht="24" customHeight="1">
      <c r="A35" s="132" t="s">
        <v>211</v>
      </c>
      <c r="B35" s="28" t="s">
        <v>48</v>
      </c>
      <c r="C35" s="28"/>
      <c r="D35" s="91" t="s">
        <v>136</v>
      </c>
      <c r="E35" s="194"/>
      <c r="F35" s="92">
        <v>17</v>
      </c>
      <c r="G35" s="20">
        <v>110</v>
      </c>
      <c r="H35" s="47">
        <v>225</v>
      </c>
      <c r="I35" s="45">
        <v>0</v>
      </c>
      <c r="J35" s="23">
        <f t="shared" si="4"/>
        <v>0</v>
      </c>
      <c r="K35" s="46"/>
    </row>
    <row r="36" spans="1:11" ht="41" customHeight="1">
      <c r="A36" s="133" t="s">
        <v>212</v>
      </c>
      <c r="B36" s="28" t="s">
        <v>47</v>
      </c>
      <c r="C36" s="28"/>
      <c r="D36" s="28" t="s">
        <v>136</v>
      </c>
      <c r="E36" s="159"/>
      <c r="F36" s="92">
        <v>12</v>
      </c>
      <c r="G36" s="20">
        <v>110</v>
      </c>
      <c r="H36" s="47">
        <v>225</v>
      </c>
      <c r="I36" s="45">
        <v>0</v>
      </c>
      <c r="J36" s="23">
        <f t="shared" ref="J36" si="12">I36*G36</f>
        <v>0</v>
      </c>
      <c r="K36" s="46">
        <f t="shared" ref="K36" si="13">SUM(H36-G36)/H36</f>
        <v>0.51111111111111107</v>
      </c>
    </row>
    <row r="37" spans="1:11" ht="14" customHeight="1" thickBot="1">
      <c r="A37" s="186" t="s">
        <v>49</v>
      </c>
      <c r="B37" s="187"/>
      <c r="C37" s="187"/>
      <c r="D37" s="187"/>
      <c r="E37" s="187"/>
      <c r="F37" s="187"/>
      <c r="G37" s="187"/>
      <c r="H37" s="187"/>
      <c r="I37" s="48">
        <v>0</v>
      </c>
      <c r="J37" s="49">
        <f t="shared" ref="J37" si="14">I37*G37</f>
        <v>0</v>
      </c>
      <c r="K37" s="50"/>
    </row>
    <row r="38" spans="1:11" ht="41" customHeight="1" thickBot="1">
      <c r="A38" s="139" t="s">
        <v>50</v>
      </c>
      <c r="B38" s="140" t="s">
        <v>51</v>
      </c>
      <c r="C38" s="156" t="s">
        <v>253</v>
      </c>
      <c r="D38" s="140" t="s">
        <v>22</v>
      </c>
      <c r="E38" s="198" t="s">
        <v>52</v>
      </c>
      <c r="F38" s="141">
        <v>50</v>
      </c>
      <c r="G38" s="89">
        <v>149</v>
      </c>
      <c r="H38" s="90">
        <v>249.99</v>
      </c>
      <c r="I38" s="51">
        <v>0</v>
      </c>
      <c r="J38" s="23">
        <f t="shared" si="4"/>
        <v>0</v>
      </c>
      <c r="K38" s="46">
        <f t="shared" si="10"/>
        <v>0.40397615904636186</v>
      </c>
    </row>
    <row r="39" spans="1:11" ht="32" customHeight="1" thickBot="1">
      <c r="A39" s="139" t="s">
        <v>53</v>
      </c>
      <c r="B39" s="140" t="s">
        <v>42</v>
      </c>
      <c r="C39" s="156" t="s">
        <v>253</v>
      </c>
      <c r="D39" s="140" t="s">
        <v>22</v>
      </c>
      <c r="E39" s="199"/>
      <c r="F39" s="141">
        <v>63</v>
      </c>
      <c r="G39" s="89">
        <v>149</v>
      </c>
      <c r="H39" s="90">
        <v>249.99</v>
      </c>
      <c r="I39" s="51">
        <v>0</v>
      </c>
      <c r="J39" s="23">
        <f t="shared" si="4"/>
        <v>0</v>
      </c>
      <c r="K39" s="46">
        <f t="shared" si="10"/>
        <v>0.40397615904636186</v>
      </c>
    </row>
    <row r="40" spans="1:11" ht="23" customHeight="1" thickBot="1">
      <c r="A40" s="139" t="s">
        <v>193</v>
      </c>
      <c r="B40" s="140" t="s">
        <v>192</v>
      </c>
      <c r="C40" s="156" t="s">
        <v>253</v>
      </c>
      <c r="D40" s="140" t="s">
        <v>22</v>
      </c>
      <c r="E40" s="200"/>
      <c r="F40" s="141">
        <v>12</v>
      </c>
      <c r="G40" s="89">
        <v>149</v>
      </c>
      <c r="H40" s="90">
        <v>249.99</v>
      </c>
      <c r="I40" s="51">
        <v>0</v>
      </c>
      <c r="J40" s="23">
        <f t="shared" ref="J40" si="15">I40*G40</f>
        <v>0</v>
      </c>
      <c r="K40" s="46">
        <f t="shared" ref="K40" si="16">SUM(H40-G40)/H40</f>
        <v>0.40397615904636186</v>
      </c>
    </row>
    <row r="41" spans="1:11" ht="14" customHeight="1" thickBot="1">
      <c r="A41" s="142" t="s">
        <v>54</v>
      </c>
      <c r="B41" s="140" t="s">
        <v>51</v>
      </c>
      <c r="C41" s="156" t="s">
        <v>253</v>
      </c>
      <c r="D41" s="140" t="s">
        <v>22</v>
      </c>
      <c r="E41" s="207" t="s">
        <v>55</v>
      </c>
      <c r="F41" s="141">
        <v>87</v>
      </c>
      <c r="G41" s="89">
        <v>149</v>
      </c>
      <c r="H41" s="90">
        <v>249.99</v>
      </c>
      <c r="I41" s="51">
        <v>0</v>
      </c>
      <c r="J41" s="23">
        <f t="shared" si="4"/>
        <v>0</v>
      </c>
      <c r="K41" s="46">
        <f t="shared" si="10"/>
        <v>0.40397615904636186</v>
      </c>
    </row>
    <row r="42" spans="1:11" ht="36" customHeight="1" thickBot="1">
      <c r="A42" s="142" t="s">
        <v>56</v>
      </c>
      <c r="B42" s="140" t="s">
        <v>42</v>
      </c>
      <c r="C42" s="156" t="s">
        <v>253</v>
      </c>
      <c r="D42" s="140" t="s">
        <v>22</v>
      </c>
      <c r="E42" s="207"/>
      <c r="F42" s="141">
        <v>72</v>
      </c>
      <c r="G42" s="89">
        <v>149</v>
      </c>
      <c r="H42" s="90">
        <v>249.99</v>
      </c>
      <c r="I42" s="51">
        <v>0</v>
      </c>
      <c r="J42" s="23">
        <f t="shared" si="4"/>
        <v>0</v>
      </c>
      <c r="K42" s="46">
        <f t="shared" si="10"/>
        <v>0.40397615904636186</v>
      </c>
    </row>
    <row r="43" spans="1:11" ht="20" customHeight="1" thickBot="1">
      <c r="A43" s="139" t="s">
        <v>57</v>
      </c>
      <c r="B43" s="140" t="s">
        <v>58</v>
      </c>
      <c r="C43" s="156" t="s">
        <v>253</v>
      </c>
      <c r="D43" s="140" t="s">
        <v>22</v>
      </c>
      <c r="E43" s="208"/>
      <c r="F43" s="141">
        <v>111</v>
      </c>
      <c r="G43" s="89">
        <v>149</v>
      </c>
      <c r="H43" s="90">
        <v>249.99</v>
      </c>
      <c r="I43" s="51">
        <v>0</v>
      </c>
      <c r="J43" s="23">
        <f t="shared" si="4"/>
        <v>0</v>
      </c>
      <c r="K43" s="46">
        <f t="shared" si="10"/>
        <v>0.40397615904636186</v>
      </c>
    </row>
    <row r="44" spans="1:11" ht="23" customHeight="1" thickBot="1">
      <c r="A44" s="142" t="s">
        <v>59</v>
      </c>
      <c r="B44" s="140" t="s">
        <v>43</v>
      </c>
      <c r="C44" s="156" t="s">
        <v>253</v>
      </c>
      <c r="D44" s="140" t="s">
        <v>22</v>
      </c>
      <c r="E44" s="198" t="s">
        <v>60</v>
      </c>
      <c r="F44" s="141">
        <v>54</v>
      </c>
      <c r="G44" s="89">
        <v>149</v>
      </c>
      <c r="H44" s="90">
        <v>249.99</v>
      </c>
      <c r="I44" s="51">
        <v>0</v>
      </c>
      <c r="J44" s="23">
        <f t="shared" si="4"/>
        <v>0</v>
      </c>
      <c r="K44" s="46">
        <f t="shared" si="10"/>
        <v>0.40397615904636186</v>
      </c>
    </row>
    <row r="45" spans="1:11" ht="23" customHeight="1" thickBot="1">
      <c r="A45" s="142" t="s">
        <v>153</v>
      </c>
      <c r="B45" s="140" t="s">
        <v>19</v>
      </c>
      <c r="C45" s="156" t="s">
        <v>253</v>
      </c>
      <c r="D45" s="140" t="s">
        <v>22</v>
      </c>
      <c r="E45" s="199"/>
      <c r="F45" s="141">
        <v>34</v>
      </c>
      <c r="G45" s="89">
        <v>149</v>
      </c>
      <c r="H45" s="90">
        <v>249.99</v>
      </c>
      <c r="I45" s="51">
        <v>0</v>
      </c>
      <c r="J45" s="23">
        <f t="shared" ref="J45" si="17">I45*G45</f>
        <v>0</v>
      </c>
      <c r="K45" s="46">
        <f t="shared" ref="K45" si="18">SUM(H45-G45)/H45</f>
        <v>0.40397615904636186</v>
      </c>
    </row>
    <row r="46" spans="1:11" ht="26" customHeight="1" thickBot="1">
      <c r="A46" s="142" t="s">
        <v>61</v>
      </c>
      <c r="B46" s="140" t="s">
        <v>42</v>
      </c>
      <c r="C46" s="156" t="s">
        <v>253</v>
      </c>
      <c r="D46" s="140" t="s">
        <v>22</v>
      </c>
      <c r="E46" s="209"/>
      <c r="F46" s="141">
        <v>62</v>
      </c>
      <c r="G46" s="89">
        <v>149</v>
      </c>
      <c r="H46" s="90">
        <v>249.99</v>
      </c>
      <c r="I46" s="51">
        <v>0</v>
      </c>
      <c r="J46" s="23">
        <f t="shared" si="4"/>
        <v>0</v>
      </c>
      <c r="K46" s="46">
        <f t="shared" ref="K46:K49" si="19">SUM(H46-G46)/H46</f>
        <v>0.40397615904636186</v>
      </c>
    </row>
    <row r="47" spans="1:11" ht="15" customHeight="1" thickBot="1">
      <c r="A47" s="139" t="s">
        <v>62</v>
      </c>
      <c r="B47" s="140" t="s">
        <v>40</v>
      </c>
      <c r="C47" s="156" t="s">
        <v>253</v>
      </c>
      <c r="D47" s="140" t="s">
        <v>22</v>
      </c>
      <c r="E47" s="183" t="s">
        <v>63</v>
      </c>
      <c r="F47" s="141">
        <v>72</v>
      </c>
      <c r="G47" s="89">
        <v>149</v>
      </c>
      <c r="H47" s="90">
        <v>249.99</v>
      </c>
      <c r="I47" s="51">
        <v>0</v>
      </c>
      <c r="J47" s="23">
        <f t="shared" si="4"/>
        <v>0</v>
      </c>
      <c r="K47" s="46">
        <f t="shared" si="19"/>
        <v>0.40397615904636186</v>
      </c>
    </row>
    <row r="48" spans="1:11" ht="18" thickBot="1">
      <c r="A48" s="139" t="s">
        <v>64</v>
      </c>
      <c r="B48" s="140" t="s">
        <v>42</v>
      </c>
      <c r="C48" s="156" t="s">
        <v>253</v>
      </c>
      <c r="D48" s="140" t="s">
        <v>22</v>
      </c>
      <c r="E48" s="184"/>
      <c r="F48" s="141">
        <v>90</v>
      </c>
      <c r="G48" s="89">
        <v>149</v>
      </c>
      <c r="H48" s="90">
        <v>249.99</v>
      </c>
      <c r="I48" s="51">
        <v>0</v>
      </c>
      <c r="J48" s="23">
        <f t="shared" si="4"/>
        <v>0</v>
      </c>
      <c r="K48" s="46">
        <f t="shared" si="19"/>
        <v>0.40397615904636186</v>
      </c>
    </row>
    <row r="49" spans="1:11" ht="28" customHeight="1" thickBot="1">
      <c r="A49" s="139" t="s">
        <v>65</v>
      </c>
      <c r="B49" s="140" t="s">
        <v>19</v>
      </c>
      <c r="C49" s="156" t="s">
        <v>253</v>
      </c>
      <c r="D49" s="140" t="s">
        <v>22</v>
      </c>
      <c r="E49" s="185"/>
      <c r="F49" s="141">
        <v>57</v>
      </c>
      <c r="G49" s="89">
        <v>149</v>
      </c>
      <c r="H49" s="90">
        <v>249.99</v>
      </c>
      <c r="I49" s="51">
        <v>0</v>
      </c>
      <c r="J49" s="23">
        <f t="shared" ref="J49" si="20">I49*G49</f>
        <v>0</v>
      </c>
      <c r="K49" s="46">
        <f t="shared" si="19"/>
        <v>0.40397615904636186</v>
      </c>
    </row>
    <row r="50" spans="1:11" ht="120" thickBot="1">
      <c r="A50" s="134" t="s">
        <v>215</v>
      </c>
      <c r="B50" s="188" t="s">
        <v>213</v>
      </c>
      <c r="C50" s="189"/>
      <c r="D50" s="189"/>
      <c r="E50" s="189"/>
      <c r="F50" s="190"/>
      <c r="G50" s="76"/>
      <c r="H50" s="77"/>
      <c r="I50" s="45"/>
      <c r="J50" s="135"/>
      <c r="K50" s="46"/>
    </row>
    <row r="51" spans="1:11" ht="29" thickBot="1">
      <c r="A51" s="136" t="s">
        <v>214</v>
      </c>
      <c r="B51" s="137" t="s">
        <v>2</v>
      </c>
      <c r="C51" s="137"/>
      <c r="D51" s="138" t="s">
        <v>2</v>
      </c>
      <c r="E51" s="138" t="s">
        <v>2</v>
      </c>
      <c r="F51" s="138" t="s">
        <v>2</v>
      </c>
      <c r="G51" s="76">
        <v>0</v>
      </c>
      <c r="H51" s="77">
        <v>249.99</v>
      </c>
      <c r="I51" s="45">
        <v>0</v>
      </c>
      <c r="J51" s="135">
        <f t="shared" ref="J51" si="21">I51*G51</f>
        <v>0</v>
      </c>
      <c r="K51" s="46">
        <f t="shared" ref="K51" si="22">SUM(H51-G51)/H51</f>
        <v>1</v>
      </c>
    </row>
    <row r="52" spans="1:11" ht="29" thickBot="1">
      <c r="A52" s="136" t="s">
        <v>214</v>
      </c>
      <c r="B52" s="137" t="s">
        <v>2</v>
      </c>
      <c r="C52" s="137"/>
      <c r="D52" s="138" t="s">
        <v>2</v>
      </c>
      <c r="E52" s="138" t="s">
        <v>2</v>
      </c>
      <c r="F52" s="138" t="s">
        <v>2</v>
      </c>
      <c r="G52" s="76">
        <v>0</v>
      </c>
      <c r="H52" s="77">
        <v>249.99</v>
      </c>
      <c r="I52" s="45">
        <v>0</v>
      </c>
      <c r="J52" s="135">
        <f t="shared" ref="J52" si="23">I52*G52</f>
        <v>0</v>
      </c>
      <c r="K52" s="46">
        <f t="shared" ref="K52" si="24">SUM(H52-G52)/H52</f>
        <v>1</v>
      </c>
    </row>
    <row r="53" spans="1:11">
      <c r="A53" s="27"/>
      <c r="B53" s="91"/>
      <c r="C53" s="91"/>
      <c r="D53" s="91"/>
      <c r="E53" s="122"/>
      <c r="F53" s="94"/>
      <c r="G53" s="89"/>
      <c r="H53" s="90"/>
      <c r="I53" s="51"/>
      <c r="J53" s="23"/>
      <c r="K53" s="46"/>
    </row>
    <row r="54" spans="1:11">
      <c r="A54" s="186" t="s">
        <v>67</v>
      </c>
      <c r="B54" s="187"/>
      <c r="C54" s="187"/>
      <c r="D54" s="187"/>
      <c r="E54" s="187"/>
      <c r="F54" s="187"/>
      <c r="G54" s="187"/>
      <c r="H54" s="187"/>
      <c r="I54" s="187"/>
      <c r="J54" s="53" t="s">
        <v>2</v>
      </c>
      <c r="K54" s="54"/>
    </row>
    <row r="55" spans="1:11" ht="25" customHeight="1">
      <c r="A55" s="55" t="s">
        <v>156</v>
      </c>
      <c r="B55" s="17" t="s">
        <v>157</v>
      </c>
      <c r="C55" s="152" t="s">
        <v>253</v>
      </c>
      <c r="D55" s="56" t="s">
        <v>68</v>
      </c>
      <c r="E55" s="18" t="s">
        <v>66</v>
      </c>
      <c r="F55" s="57">
        <v>6</v>
      </c>
      <c r="G55" s="20">
        <v>301</v>
      </c>
      <c r="H55" s="21">
        <v>499.99</v>
      </c>
      <c r="I55" s="45">
        <v>0</v>
      </c>
      <c r="J55" s="23">
        <f>I55*G55</f>
        <v>0</v>
      </c>
      <c r="K55" s="24">
        <f>SUM(H55-G55)/H55</f>
        <v>0.39798795975919521</v>
      </c>
    </row>
    <row r="56" spans="1:11" ht="24" customHeight="1">
      <c r="A56" s="102" t="s">
        <v>148</v>
      </c>
      <c r="B56" s="17" t="s">
        <v>149</v>
      </c>
      <c r="C56" s="152" t="s">
        <v>253</v>
      </c>
      <c r="D56" s="56" t="s">
        <v>68</v>
      </c>
      <c r="E56" s="18" t="s">
        <v>66</v>
      </c>
      <c r="F56" s="57">
        <v>14</v>
      </c>
      <c r="G56" s="20">
        <v>349.99</v>
      </c>
      <c r="H56" s="21">
        <v>599.99</v>
      </c>
      <c r="I56" s="22">
        <v>0</v>
      </c>
      <c r="J56" s="23">
        <f t="shared" ref="J56" si="25">I56*G56</f>
        <v>0</v>
      </c>
      <c r="K56" s="24">
        <f t="shared" ref="K56" si="26">SUM(H56-G56)/H56</f>
        <v>0.41667361122685376</v>
      </c>
    </row>
    <row r="57" spans="1:11" ht="24" customHeight="1">
      <c r="A57" s="55" t="s">
        <v>69</v>
      </c>
      <c r="B57" s="18" t="s">
        <v>70</v>
      </c>
      <c r="C57" s="152" t="s">
        <v>253</v>
      </c>
      <c r="D57" s="56" t="s">
        <v>68</v>
      </c>
      <c r="E57" s="18" t="s">
        <v>71</v>
      </c>
      <c r="F57" s="40">
        <v>23</v>
      </c>
      <c r="G57" s="20">
        <v>205</v>
      </c>
      <c r="H57" s="47">
        <v>349.99</v>
      </c>
      <c r="I57" s="22">
        <v>0</v>
      </c>
      <c r="J57" s="23">
        <f>I57*G57</f>
        <v>0</v>
      </c>
      <c r="K57" s="46">
        <f t="shared" ref="K57" si="27">SUM(H57-G57)/H57</f>
        <v>0.41426897911368898</v>
      </c>
    </row>
    <row r="58" spans="1:11" ht="27" customHeight="1">
      <c r="A58" s="58" t="s">
        <v>72</v>
      </c>
      <c r="B58" s="18" t="s">
        <v>73</v>
      </c>
      <c r="C58" s="152" t="s">
        <v>253</v>
      </c>
      <c r="D58" s="56" t="s">
        <v>68</v>
      </c>
      <c r="E58" s="18" t="s">
        <v>71</v>
      </c>
      <c r="F58" s="40">
        <v>23</v>
      </c>
      <c r="G58" s="20">
        <v>205</v>
      </c>
      <c r="H58" s="47">
        <v>349.99</v>
      </c>
      <c r="I58" s="22">
        <v>0</v>
      </c>
      <c r="J58" s="23">
        <f t="shared" ref="J58:J62" si="28">I58*G58</f>
        <v>0</v>
      </c>
      <c r="K58" s="46">
        <f t="shared" ref="K58:K62" si="29">SUM(H58-G58)/H58</f>
        <v>0.41426897911368898</v>
      </c>
    </row>
    <row r="59" spans="1:11" ht="24" customHeight="1">
      <c r="A59" s="55" t="s">
        <v>184</v>
      </c>
      <c r="B59" s="18" t="s">
        <v>185</v>
      </c>
      <c r="C59" s="152" t="s">
        <v>253</v>
      </c>
      <c r="D59" s="56" t="s">
        <v>68</v>
      </c>
      <c r="E59" s="18" t="s">
        <v>71</v>
      </c>
      <c r="F59" s="40">
        <v>5</v>
      </c>
      <c r="G59" s="20">
        <v>229.99</v>
      </c>
      <c r="H59" s="47">
        <v>399.99</v>
      </c>
      <c r="I59" s="22">
        <v>0</v>
      </c>
      <c r="J59" s="23">
        <f>I59*G59</f>
        <v>0</v>
      </c>
      <c r="K59" s="46">
        <f t="shared" ref="K59" si="30">SUM(H59-G59)/H59</f>
        <v>0.42501062526563166</v>
      </c>
    </row>
    <row r="60" spans="1:11" ht="27" customHeight="1">
      <c r="A60" s="58" t="s">
        <v>186</v>
      </c>
      <c r="B60" s="18" t="s">
        <v>187</v>
      </c>
      <c r="C60" s="152" t="s">
        <v>253</v>
      </c>
      <c r="D60" s="56" t="s">
        <v>68</v>
      </c>
      <c r="E60" s="18" t="s">
        <v>71</v>
      </c>
      <c r="F60" s="40">
        <v>6</v>
      </c>
      <c r="G60" s="20">
        <v>249.99</v>
      </c>
      <c r="H60" s="47">
        <v>429.99</v>
      </c>
      <c r="I60" s="22">
        <v>0</v>
      </c>
      <c r="J60" s="23">
        <f t="shared" ref="J60:J61" si="31">I60*G60</f>
        <v>0</v>
      </c>
      <c r="K60" s="46">
        <f t="shared" ref="K60:K61" si="32">SUM(H60-G60)/H60</f>
        <v>0.41861438638107862</v>
      </c>
    </row>
    <row r="61" spans="1:11" ht="27" customHeight="1">
      <c r="A61" s="59" t="s">
        <v>195</v>
      </c>
      <c r="B61" s="18" t="s">
        <v>196</v>
      </c>
      <c r="C61" s="152" t="s">
        <v>253</v>
      </c>
      <c r="D61" s="56" t="s">
        <v>68</v>
      </c>
      <c r="E61" s="18" t="s">
        <v>71</v>
      </c>
      <c r="F61" s="40">
        <v>2</v>
      </c>
      <c r="G61" s="20">
        <v>220</v>
      </c>
      <c r="H61" s="47">
        <v>379.99</v>
      </c>
      <c r="I61" s="22">
        <v>0</v>
      </c>
      <c r="J61" s="23">
        <f t="shared" si="31"/>
        <v>0</v>
      </c>
      <c r="K61" s="46">
        <f t="shared" si="32"/>
        <v>0.42103739572094001</v>
      </c>
    </row>
    <row r="62" spans="1:11" ht="34" customHeight="1">
      <c r="A62" s="59" t="s">
        <v>74</v>
      </c>
      <c r="B62" s="18" t="s">
        <v>75</v>
      </c>
      <c r="C62" s="152" t="s">
        <v>253</v>
      </c>
      <c r="D62" s="56" t="s">
        <v>68</v>
      </c>
      <c r="E62" s="18" t="s">
        <v>71</v>
      </c>
      <c r="F62" s="40">
        <v>3</v>
      </c>
      <c r="G62" s="20">
        <v>220</v>
      </c>
      <c r="H62" s="47">
        <v>379.99</v>
      </c>
      <c r="I62" s="22">
        <v>0</v>
      </c>
      <c r="J62" s="23">
        <f t="shared" si="28"/>
        <v>0</v>
      </c>
      <c r="K62" s="46">
        <f t="shared" si="29"/>
        <v>0.42103739572094001</v>
      </c>
    </row>
    <row r="63" spans="1:11" ht="28" customHeight="1">
      <c r="A63" s="98" t="s">
        <v>188</v>
      </c>
      <c r="B63" s="18" t="s">
        <v>43</v>
      </c>
      <c r="C63" s="152" t="s">
        <v>253</v>
      </c>
      <c r="D63" s="56" t="s">
        <v>76</v>
      </c>
      <c r="E63" s="18" t="s">
        <v>102</v>
      </c>
      <c r="F63" s="40">
        <v>10</v>
      </c>
      <c r="G63" s="20">
        <v>219</v>
      </c>
      <c r="H63" s="47">
        <v>349</v>
      </c>
      <c r="I63" s="22">
        <v>0</v>
      </c>
      <c r="J63" s="23">
        <f>I63*G63</f>
        <v>0</v>
      </c>
      <c r="K63" s="46">
        <f>SUM(H63-G63)/H63</f>
        <v>0.37249283667621774</v>
      </c>
    </row>
    <row r="64" spans="1:11" ht="28" customHeight="1">
      <c r="A64" s="98" t="s">
        <v>218</v>
      </c>
      <c r="B64" s="18" t="s">
        <v>51</v>
      </c>
      <c r="C64" s="152" t="s">
        <v>253</v>
      </c>
      <c r="D64" s="56" t="s">
        <v>76</v>
      </c>
      <c r="E64" s="18" t="s">
        <v>77</v>
      </c>
      <c r="F64" s="40">
        <v>11</v>
      </c>
      <c r="G64" s="20">
        <v>219</v>
      </c>
      <c r="H64" s="47">
        <v>369.99</v>
      </c>
      <c r="I64" s="22">
        <v>0</v>
      </c>
      <c r="J64" s="23">
        <f>I64*G64</f>
        <v>0</v>
      </c>
      <c r="K64" s="46">
        <f>SUM(H64-G64)/H64</f>
        <v>0.40809211059758371</v>
      </c>
    </row>
    <row r="65" spans="1:11" ht="28" customHeight="1">
      <c r="A65" s="146" t="s">
        <v>219</v>
      </c>
      <c r="B65" s="18" t="s">
        <v>42</v>
      </c>
      <c r="C65" s="152" t="s">
        <v>253</v>
      </c>
      <c r="D65" s="56" t="s">
        <v>76</v>
      </c>
      <c r="E65" s="18" t="s">
        <v>77</v>
      </c>
      <c r="F65" s="40">
        <v>8</v>
      </c>
      <c r="G65" s="20">
        <v>219</v>
      </c>
      <c r="H65" s="47">
        <v>369.99</v>
      </c>
      <c r="I65" s="22">
        <v>0</v>
      </c>
      <c r="J65" s="23">
        <f>I65*G65</f>
        <v>0</v>
      </c>
      <c r="K65" s="46">
        <f>SUM(H65-G65)/H65</f>
        <v>0.40809211059758371</v>
      </c>
    </row>
    <row r="66" spans="1:11" ht="28" customHeight="1">
      <c r="A66" s="98" t="s">
        <v>197</v>
      </c>
      <c r="B66" s="18" t="s">
        <v>192</v>
      </c>
      <c r="C66" s="152" t="s">
        <v>253</v>
      </c>
      <c r="D66" s="56" t="s">
        <v>76</v>
      </c>
      <c r="E66" s="18" t="s">
        <v>77</v>
      </c>
      <c r="F66" s="40">
        <v>18</v>
      </c>
      <c r="G66" s="20">
        <v>250</v>
      </c>
      <c r="H66" s="47">
        <v>449</v>
      </c>
      <c r="I66" s="22">
        <v>0</v>
      </c>
      <c r="J66" s="23">
        <f>I66*G66</f>
        <v>0</v>
      </c>
      <c r="K66" s="46">
        <f>SUM(H66-G66)/H66</f>
        <v>0.44320712694877507</v>
      </c>
    </row>
    <row r="67" spans="1:11" ht="28" customHeight="1">
      <c r="A67" s="58" t="s">
        <v>189</v>
      </c>
      <c r="B67" s="18" t="s">
        <v>43</v>
      </c>
      <c r="C67" s="152" t="s">
        <v>253</v>
      </c>
      <c r="D67" s="56" t="s">
        <v>76</v>
      </c>
      <c r="E67" s="18" t="s">
        <v>77</v>
      </c>
      <c r="F67" s="40">
        <v>1</v>
      </c>
      <c r="G67" s="20">
        <v>235</v>
      </c>
      <c r="H67" s="47">
        <v>429.99</v>
      </c>
      <c r="I67" s="22">
        <v>0</v>
      </c>
      <c r="J67" s="23">
        <f t="shared" ref="J67:J70" si="33">I67*G67</f>
        <v>0</v>
      </c>
      <c r="K67" s="46">
        <f t="shared" ref="K67:K70" si="34">SUM(H67-G67)/H67</f>
        <v>0.45347566222470292</v>
      </c>
    </row>
    <row r="68" spans="1:11" ht="28" customHeight="1">
      <c r="A68" s="98" t="s">
        <v>228</v>
      </c>
      <c r="B68" s="18" t="s">
        <v>42</v>
      </c>
      <c r="C68" s="152" t="s">
        <v>253</v>
      </c>
      <c r="D68" s="56" t="s">
        <v>76</v>
      </c>
      <c r="E68" s="18" t="s">
        <v>77</v>
      </c>
      <c r="F68" s="40">
        <v>12</v>
      </c>
      <c r="G68" s="20">
        <v>235</v>
      </c>
      <c r="H68" s="47">
        <v>429.99</v>
      </c>
      <c r="I68" s="22">
        <v>0</v>
      </c>
      <c r="J68" s="23">
        <f t="shared" ref="J68" si="35">I68*G68</f>
        <v>0</v>
      </c>
      <c r="K68" s="46">
        <f t="shared" ref="K68" si="36">SUM(H68-G68)/H68</f>
        <v>0.45347566222470292</v>
      </c>
    </row>
    <row r="69" spans="1:11" ht="28" customHeight="1">
      <c r="A69" s="58" t="s">
        <v>190</v>
      </c>
      <c r="B69" s="18" t="s">
        <v>90</v>
      </c>
      <c r="C69" s="152" t="s">
        <v>253</v>
      </c>
      <c r="D69" s="56" t="s">
        <v>76</v>
      </c>
      <c r="E69" s="18" t="s">
        <v>102</v>
      </c>
      <c r="F69" s="40">
        <v>13</v>
      </c>
      <c r="G69" s="20">
        <v>225</v>
      </c>
      <c r="H69" s="47">
        <v>399</v>
      </c>
      <c r="I69" s="22">
        <v>0</v>
      </c>
      <c r="J69" s="23">
        <f t="shared" ref="J69" si="37">I69*G69</f>
        <v>0</v>
      </c>
      <c r="K69" s="46">
        <f t="shared" ref="K69" si="38">SUM(H69-G69)/H69</f>
        <v>0.43609022556390975</v>
      </c>
    </row>
    <row r="70" spans="1:11" ht="28" customHeight="1" thickBot="1">
      <c r="A70" s="98" t="s">
        <v>191</v>
      </c>
      <c r="B70" s="18" t="s">
        <v>192</v>
      </c>
      <c r="C70" s="152" t="s">
        <v>253</v>
      </c>
      <c r="D70" s="56" t="s">
        <v>76</v>
      </c>
      <c r="E70" s="18" t="s">
        <v>77</v>
      </c>
      <c r="F70" s="40">
        <v>10</v>
      </c>
      <c r="G70" s="20">
        <v>349</v>
      </c>
      <c r="H70" s="47">
        <v>599.99</v>
      </c>
      <c r="I70" s="22">
        <v>0</v>
      </c>
      <c r="J70" s="23">
        <f t="shared" si="33"/>
        <v>0</v>
      </c>
      <c r="K70" s="46">
        <f t="shared" si="34"/>
        <v>0.41832363872731215</v>
      </c>
    </row>
    <row r="71" spans="1:11" ht="20" customHeight="1">
      <c r="A71" s="204" t="s">
        <v>78</v>
      </c>
      <c r="B71" s="205"/>
      <c r="C71" s="205"/>
      <c r="D71" s="205"/>
      <c r="E71" s="205"/>
      <c r="F71" s="205"/>
      <c r="G71" s="206"/>
      <c r="H71" s="206"/>
      <c r="I71" s="206"/>
      <c r="J71" s="60" t="s">
        <v>2</v>
      </c>
      <c r="K71" s="61"/>
    </row>
    <row r="72" spans="1:11" ht="45" customHeight="1">
      <c r="A72" s="148" t="s">
        <v>79</v>
      </c>
      <c r="B72" s="148" t="s">
        <v>80</v>
      </c>
      <c r="C72" s="152" t="s">
        <v>253</v>
      </c>
      <c r="D72" s="56" t="s">
        <v>81</v>
      </c>
      <c r="E72" s="119" t="s">
        <v>77</v>
      </c>
      <c r="F72" s="62">
        <v>21</v>
      </c>
      <c r="G72" s="20">
        <v>252</v>
      </c>
      <c r="H72" s="21">
        <v>449.99</v>
      </c>
      <c r="I72" s="22">
        <v>0</v>
      </c>
      <c r="J72" s="23">
        <f t="shared" si="4"/>
        <v>0</v>
      </c>
      <c r="K72" s="24">
        <f t="shared" ref="K72:K83" si="39">SUM(H72-G72)/H72</f>
        <v>0.43998755527900624</v>
      </c>
    </row>
    <row r="73" spans="1:11" ht="42" customHeight="1">
      <c r="A73" s="148" t="s">
        <v>82</v>
      </c>
      <c r="B73" s="148" t="s">
        <v>83</v>
      </c>
      <c r="C73" s="152" t="s">
        <v>253</v>
      </c>
      <c r="D73" s="56" t="s">
        <v>81</v>
      </c>
      <c r="E73" s="37" t="s">
        <v>66</v>
      </c>
      <c r="F73" s="62">
        <v>6</v>
      </c>
      <c r="G73" s="20">
        <v>300</v>
      </c>
      <c r="H73" s="21">
        <v>499.99</v>
      </c>
      <c r="I73" s="22">
        <v>0</v>
      </c>
      <c r="J73" s="23">
        <f t="shared" si="4"/>
        <v>0</v>
      </c>
      <c r="K73" s="24">
        <f t="shared" si="39"/>
        <v>0.39998799975999522</v>
      </c>
    </row>
    <row r="74" spans="1:11" ht="37" customHeight="1">
      <c r="A74" s="98" t="s">
        <v>84</v>
      </c>
      <c r="B74" s="36" t="s">
        <v>85</v>
      </c>
      <c r="C74" s="150" t="s">
        <v>253</v>
      </c>
      <c r="D74" s="100" t="s">
        <v>86</v>
      </c>
      <c r="E74" s="120" t="s">
        <v>87</v>
      </c>
      <c r="F74" s="63">
        <v>22</v>
      </c>
      <c r="G74" s="101">
        <v>240</v>
      </c>
      <c r="H74" s="21">
        <v>399.99</v>
      </c>
      <c r="I74" s="22">
        <v>0</v>
      </c>
      <c r="J74" s="23">
        <f t="shared" si="4"/>
        <v>0</v>
      </c>
      <c r="K74" s="24">
        <f t="shared" si="39"/>
        <v>0.39998499962499062</v>
      </c>
    </row>
    <row r="75" spans="1:11" ht="34" customHeight="1">
      <c r="A75" s="98" t="s">
        <v>143</v>
      </c>
      <c r="B75" s="36" t="s">
        <v>85</v>
      </c>
      <c r="C75" s="150" t="s">
        <v>253</v>
      </c>
      <c r="D75" s="100" t="s">
        <v>146</v>
      </c>
      <c r="E75" s="120" t="s">
        <v>87</v>
      </c>
      <c r="F75" s="63">
        <v>11</v>
      </c>
      <c r="G75" s="101">
        <v>240</v>
      </c>
      <c r="H75" s="21">
        <v>399.99</v>
      </c>
      <c r="I75" s="22">
        <v>0</v>
      </c>
      <c r="J75" s="23">
        <f t="shared" si="4"/>
        <v>0</v>
      </c>
      <c r="K75" s="24">
        <f t="shared" si="39"/>
        <v>0.39998499962499062</v>
      </c>
    </row>
    <row r="76" spans="1:11" ht="32" customHeight="1">
      <c r="A76" s="98" t="s">
        <v>88</v>
      </c>
      <c r="B76" s="36" t="s">
        <v>89</v>
      </c>
      <c r="C76" s="150" t="s">
        <v>253</v>
      </c>
      <c r="D76" s="100" t="s">
        <v>81</v>
      </c>
      <c r="E76" s="120" t="s">
        <v>87</v>
      </c>
      <c r="F76" s="63">
        <v>2</v>
      </c>
      <c r="G76" s="101">
        <v>240</v>
      </c>
      <c r="H76" s="21">
        <v>399.99</v>
      </c>
      <c r="I76" s="22">
        <v>0</v>
      </c>
      <c r="J76" s="23">
        <f t="shared" si="4"/>
        <v>0</v>
      </c>
      <c r="K76" s="24">
        <f t="shared" si="39"/>
        <v>0.39998499962499062</v>
      </c>
    </row>
    <row r="77" spans="1:11" ht="38" customHeight="1">
      <c r="A77" s="35" t="s">
        <v>150</v>
      </c>
      <c r="B77" s="36" t="s">
        <v>90</v>
      </c>
      <c r="C77" s="150" t="s">
        <v>253</v>
      </c>
      <c r="D77" s="100" t="s">
        <v>151</v>
      </c>
      <c r="E77" s="120" t="s">
        <v>87</v>
      </c>
      <c r="F77" s="63">
        <v>28</v>
      </c>
      <c r="G77" s="101">
        <v>240</v>
      </c>
      <c r="H77" s="21">
        <v>399.99</v>
      </c>
      <c r="I77" s="22">
        <v>0</v>
      </c>
      <c r="J77" s="23">
        <f t="shared" si="4"/>
        <v>0</v>
      </c>
      <c r="K77" s="24">
        <f t="shared" si="39"/>
        <v>0.39998499962499062</v>
      </c>
    </row>
    <row r="78" spans="1:11" ht="38" customHeight="1">
      <c r="A78" s="35" t="s">
        <v>91</v>
      </c>
      <c r="B78" s="36" t="s">
        <v>51</v>
      </c>
      <c r="C78" s="150" t="s">
        <v>253</v>
      </c>
      <c r="D78" s="100" t="s">
        <v>81</v>
      </c>
      <c r="E78" s="120" t="s">
        <v>92</v>
      </c>
      <c r="F78" s="63">
        <v>56</v>
      </c>
      <c r="G78" s="101">
        <v>240</v>
      </c>
      <c r="H78" s="21">
        <v>399.99</v>
      </c>
      <c r="I78" s="22">
        <v>0</v>
      </c>
      <c r="J78" s="23">
        <f t="shared" si="4"/>
        <v>0</v>
      </c>
      <c r="K78" s="24">
        <f t="shared" si="39"/>
        <v>0.39998499962499062</v>
      </c>
    </row>
    <row r="79" spans="1:11" ht="34" customHeight="1">
      <c r="A79" s="98" t="s">
        <v>140</v>
      </c>
      <c r="B79" s="36" t="s">
        <v>51</v>
      </c>
      <c r="C79" s="150" t="s">
        <v>253</v>
      </c>
      <c r="D79" s="100" t="s">
        <v>81</v>
      </c>
      <c r="E79" s="120" t="s">
        <v>93</v>
      </c>
      <c r="F79" s="63">
        <v>21</v>
      </c>
      <c r="G79" s="101">
        <v>240</v>
      </c>
      <c r="H79" s="21">
        <v>399.99</v>
      </c>
      <c r="I79" s="22">
        <v>0</v>
      </c>
      <c r="J79" s="23">
        <f t="shared" si="4"/>
        <v>0</v>
      </c>
      <c r="K79" s="24">
        <f t="shared" si="39"/>
        <v>0.39998499962499062</v>
      </c>
    </row>
    <row r="80" spans="1:11" ht="33" customHeight="1">
      <c r="A80" s="98" t="s">
        <v>145</v>
      </c>
      <c r="B80" s="36" t="s">
        <v>42</v>
      </c>
      <c r="C80" s="150" t="s">
        <v>253</v>
      </c>
      <c r="D80" s="100" t="s">
        <v>81</v>
      </c>
      <c r="E80" s="120" t="s">
        <v>92</v>
      </c>
      <c r="F80" s="63">
        <v>17</v>
      </c>
      <c r="G80" s="101">
        <v>240</v>
      </c>
      <c r="H80" s="21">
        <v>399.99</v>
      </c>
      <c r="I80" s="22">
        <v>0</v>
      </c>
      <c r="J80" s="23">
        <f t="shared" ref="J80" si="40">I80*G80</f>
        <v>0</v>
      </c>
      <c r="K80" s="24">
        <f t="shared" ref="K80" si="41">SUM(H80-G80)/H80</f>
        <v>0.39998499962499062</v>
      </c>
    </row>
    <row r="81" spans="1:11" ht="50" customHeight="1">
      <c r="A81" s="127" t="s">
        <v>202</v>
      </c>
      <c r="B81" s="123" t="s">
        <v>94</v>
      </c>
      <c r="C81" s="157" t="s">
        <v>253</v>
      </c>
      <c r="D81" s="124" t="s">
        <v>95</v>
      </c>
      <c r="E81" s="125" t="s">
        <v>96</v>
      </c>
      <c r="F81" s="126">
        <v>149</v>
      </c>
      <c r="G81" s="20">
        <v>360</v>
      </c>
      <c r="H81" s="21">
        <v>599.99</v>
      </c>
      <c r="I81" s="22">
        <v>0</v>
      </c>
      <c r="J81" s="23">
        <f t="shared" si="4"/>
        <v>0</v>
      </c>
      <c r="K81" s="24">
        <f t="shared" si="39"/>
        <v>0.39998999983333056</v>
      </c>
    </row>
    <row r="82" spans="1:11" ht="47" customHeight="1">
      <c r="A82" s="127" t="s">
        <v>201</v>
      </c>
      <c r="B82" s="123" t="s">
        <v>200</v>
      </c>
      <c r="C82" s="157" t="s">
        <v>253</v>
      </c>
      <c r="D82" s="124" t="s">
        <v>95</v>
      </c>
      <c r="E82" s="125" t="s">
        <v>96</v>
      </c>
      <c r="F82" s="126">
        <v>17</v>
      </c>
      <c r="G82" s="20">
        <v>360</v>
      </c>
      <c r="H82" s="21">
        <v>599.99</v>
      </c>
      <c r="I82" s="22">
        <v>0</v>
      </c>
      <c r="J82" s="23">
        <f t="shared" ref="J82:J151" si="42">I82*G82</f>
        <v>0</v>
      </c>
      <c r="K82" s="24">
        <f t="shared" si="39"/>
        <v>0.39998999983333056</v>
      </c>
    </row>
    <row r="83" spans="1:11" ht="49" customHeight="1">
      <c r="A83" s="128" t="s">
        <v>203</v>
      </c>
      <c r="B83" s="123" t="s">
        <v>97</v>
      </c>
      <c r="C83" s="157" t="s">
        <v>253</v>
      </c>
      <c r="D83" s="124" t="s">
        <v>95</v>
      </c>
      <c r="E83" s="125" t="s">
        <v>96</v>
      </c>
      <c r="F83" s="126">
        <v>9</v>
      </c>
      <c r="G83" s="20">
        <v>360</v>
      </c>
      <c r="H83" s="21">
        <v>599.99</v>
      </c>
      <c r="I83" s="22">
        <v>0</v>
      </c>
      <c r="J83" s="23">
        <f t="shared" si="42"/>
        <v>0</v>
      </c>
      <c r="K83" s="24">
        <f t="shared" si="39"/>
        <v>0.39998999983333056</v>
      </c>
    </row>
    <row r="84" spans="1:11" ht="49" customHeight="1">
      <c r="A84" s="52" t="s">
        <v>226</v>
      </c>
      <c r="B84" s="17" t="s">
        <v>158</v>
      </c>
      <c r="C84" s="152" t="s">
        <v>253</v>
      </c>
      <c r="D84" s="104" t="s">
        <v>159</v>
      </c>
      <c r="E84" s="119" t="s">
        <v>160</v>
      </c>
      <c r="F84" s="105">
        <v>6</v>
      </c>
      <c r="G84" s="20">
        <v>300</v>
      </c>
      <c r="H84" s="21">
        <v>499</v>
      </c>
      <c r="I84" s="22">
        <v>0</v>
      </c>
      <c r="J84" s="23">
        <f t="shared" si="42"/>
        <v>0</v>
      </c>
      <c r="K84" s="24">
        <f t="shared" ref="K84" si="43">SUM(H84-G84)/H84</f>
        <v>0.39879759519038077</v>
      </c>
    </row>
    <row r="85" spans="1:11" ht="49" customHeight="1">
      <c r="A85" s="52" t="s">
        <v>225</v>
      </c>
      <c r="B85" s="17" t="s">
        <v>158</v>
      </c>
      <c r="C85" s="152" t="s">
        <v>253</v>
      </c>
      <c r="D85" s="104" t="s">
        <v>161</v>
      </c>
      <c r="E85" s="119" t="s">
        <v>160</v>
      </c>
      <c r="F85" s="105">
        <v>6</v>
      </c>
      <c r="G85" s="20">
        <v>300</v>
      </c>
      <c r="H85" s="21">
        <v>499</v>
      </c>
      <c r="I85" s="22">
        <v>0</v>
      </c>
      <c r="J85" s="23">
        <f>I85*G85</f>
        <v>0</v>
      </c>
      <c r="K85" s="24">
        <f>SUM(H85-G85)/H85</f>
        <v>0.39879759519038077</v>
      </c>
    </row>
    <row r="86" spans="1:11" ht="56" customHeight="1">
      <c r="A86" s="64" t="s">
        <v>162</v>
      </c>
      <c r="B86" s="149" t="s">
        <v>51</v>
      </c>
      <c r="C86" s="155" t="s">
        <v>257</v>
      </c>
      <c r="D86" s="95" t="s">
        <v>86</v>
      </c>
      <c r="E86" s="121" t="s">
        <v>77</v>
      </c>
      <c r="F86" s="107">
        <v>2</v>
      </c>
      <c r="G86" s="20">
        <v>258</v>
      </c>
      <c r="H86" s="21">
        <v>429.99</v>
      </c>
      <c r="I86" s="22">
        <v>0</v>
      </c>
      <c r="J86" s="23">
        <f t="shared" ref="J86:J91" si="44">I86*G86</f>
        <v>0</v>
      </c>
      <c r="K86" s="24">
        <f t="shared" ref="K86" si="45">SUM(H86-G86)/H86</f>
        <v>0.39998604618712064</v>
      </c>
    </row>
    <row r="87" spans="1:11" ht="50" customHeight="1">
      <c r="A87" s="64" t="s">
        <v>163</v>
      </c>
      <c r="B87" s="149" t="s">
        <v>51</v>
      </c>
      <c r="C87" s="155" t="s">
        <v>257</v>
      </c>
      <c r="D87" s="95" t="s">
        <v>81</v>
      </c>
      <c r="E87" s="121" t="s">
        <v>77</v>
      </c>
      <c r="F87" s="107">
        <v>24</v>
      </c>
      <c r="G87" s="20">
        <v>258</v>
      </c>
      <c r="H87" s="21">
        <v>429.99</v>
      </c>
      <c r="I87" s="22">
        <v>0</v>
      </c>
      <c r="J87" s="23">
        <f t="shared" si="44"/>
        <v>0</v>
      </c>
      <c r="K87" s="24">
        <f t="shared" ref="K87:K91" si="46">SUM(H87-G87)/H87</f>
        <v>0.39998604618712064</v>
      </c>
    </row>
    <row r="88" spans="1:11" ht="48" customHeight="1">
      <c r="A88" s="64" t="s">
        <v>164</v>
      </c>
      <c r="B88" s="149" t="s">
        <v>42</v>
      </c>
      <c r="C88" s="155" t="s">
        <v>257</v>
      </c>
      <c r="D88" s="95" t="s">
        <v>81</v>
      </c>
      <c r="E88" s="121" t="s">
        <v>165</v>
      </c>
      <c r="F88" s="107">
        <v>28</v>
      </c>
      <c r="G88" s="20">
        <v>258</v>
      </c>
      <c r="H88" s="21">
        <v>429.99</v>
      </c>
      <c r="I88" s="22">
        <v>0</v>
      </c>
      <c r="J88" s="23">
        <f t="shared" si="44"/>
        <v>0</v>
      </c>
      <c r="K88" s="24">
        <f t="shared" si="46"/>
        <v>0.39998604618712064</v>
      </c>
    </row>
    <row r="89" spans="1:11" ht="52" customHeight="1">
      <c r="A89" s="64" t="s">
        <v>166</v>
      </c>
      <c r="B89" s="149" t="s">
        <v>42</v>
      </c>
      <c r="C89" s="155" t="s">
        <v>257</v>
      </c>
      <c r="D89" s="95" t="s">
        <v>86</v>
      </c>
      <c r="E89" s="121" t="s">
        <v>165</v>
      </c>
      <c r="F89" s="107">
        <v>21</v>
      </c>
      <c r="G89" s="20">
        <v>258</v>
      </c>
      <c r="H89" s="21">
        <v>429.99</v>
      </c>
      <c r="I89" s="22">
        <v>0</v>
      </c>
      <c r="J89" s="23">
        <f t="shared" si="44"/>
        <v>0</v>
      </c>
      <c r="K89" s="24">
        <f t="shared" si="46"/>
        <v>0.39998604618712064</v>
      </c>
    </row>
    <row r="90" spans="1:11" ht="48" customHeight="1">
      <c r="A90" s="64" t="s">
        <v>167</v>
      </c>
      <c r="B90" s="149" t="s">
        <v>38</v>
      </c>
      <c r="C90" s="155" t="s">
        <v>257</v>
      </c>
      <c r="D90" s="95" t="s">
        <v>81</v>
      </c>
      <c r="E90" s="121" t="s">
        <v>165</v>
      </c>
      <c r="F90" s="107">
        <v>27</v>
      </c>
      <c r="G90" s="20">
        <v>258</v>
      </c>
      <c r="H90" s="21">
        <v>429.99</v>
      </c>
      <c r="I90" s="22">
        <v>0</v>
      </c>
      <c r="J90" s="23">
        <f t="shared" si="44"/>
        <v>0</v>
      </c>
      <c r="K90" s="24">
        <f t="shared" si="46"/>
        <v>0.39998604618712064</v>
      </c>
    </row>
    <row r="91" spans="1:11" ht="56" customHeight="1">
      <c r="A91" s="64" t="s">
        <v>168</v>
      </c>
      <c r="B91" s="149" t="s">
        <v>38</v>
      </c>
      <c r="C91" s="155" t="s">
        <v>257</v>
      </c>
      <c r="D91" s="95" t="s">
        <v>86</v>
      </c>
      <c r="E91" s="121" t="s">
        <v>165</v>
      </c>
      <c r="F91" s="107">
        <v>20</v>
      </c>
      <c r="G91" s="20">
        <v>258</v>
      </c>
      <c r="H91" s="21">
        <v>429.99</v>
      </c>
      <c r="I91" s="22">
        <v>0</v>
      </c>
      <c r="J91" s="23">
        <f t="shared" si="44"/>
        <v>0</v>
      </c>
      <c r="K91" s="24">
        <f t="shared" si="46"/>
        <v>0.39998604618712064</v>
      </c>
    </row>
    <row r="92" spans="1:11" ht="77" customHeight="1">
      <c r="A92" s="64" t="s">
        <v>152</v>
      </c>
      <c r="B92" s="96" t="s">
        <v>138</v>
      </c>
      <c r="C92" s="153" t="s">
        <v>253</v>
      </c>
      <c r="D92" s="95" t="s">
        <v>137</v>
      </c>
      <c r="E92" s="121" t="s">
        <v>87</v>
      </c>
      <c r="F92" s="99">
        <v>3</v>
      </c>
      <c r="G92" s="20">
        <v>240</v>
      </c>
      <c r="H92" s="21">
        <v>399.99</v>
      </c>
      <c r="I92" s="22">
        <v>0</v>
      </c>
      <c r="J92" s="23">
        <f t="shared" ref="J92:J106" si="47">I92*G92</f>
        <v>0</v>
      </c>
      <c r="K92" s="24">
        <f t="shared" ref="K92" si="48">SUM(H92-G92)/H92</f>
        <v>0.39998499962499062</v>
      </c>
    </row>
    <row r="93" spans="1:11" ht="15" customHeight="1">
      <c r="A93" s="201" t="s">
        <v>169</v>
      </c>
      <c r="B93" s="202"/>
      <c r="C93" s="202"/>
      <c r="D93" s="202"/>
      <c r="E93" s="202"/>
      <c r="F93" s="202"/>
      <c r="G93" s="202"/>
      <c r="H93" s="202"/>
      <c r="I93" s="203"/>
      <c r="J93" s="65">
        <f t="shared" si="47"/>
        <v>0</v>
      </c>
      <c r="K93"/>
    </row>
    <row r="94" spans="1:11" ht="38" customHeight="1">
      <c r="A94" s="108" t="s">
        <v>170</v>
      </c>
      <c r="B94" s="109" t="s">
        <v>51</v>
      </c>
      <c r="C94" s="154" t="s">
        <v>254</v>
      </c>
      <c r="D94" s="110" t="s">
        <v>86</v>
      </c>
      <c r="E94" s="118" t="s">
        <v>98</v>
      </c>
      <c r="F94" s="111">
        <v>1</v>
      </c>
      <c r="G94" s="20">
        <v>160</v>
      </c>
      <c r="H94" s="47">
        <v>299</v>
      </c>
      <c r="I94" s="22">
        <v>0</v>
      </c>
      <c r="J94" s="23">
        <f t="shared" si="47"/>
        <v>0</v>
      </c>
      <c r="K94" s="46">
        <f t="shared" ref="K94:K96" si="49">SUM(H94-G94)/H94</f>
        <v>0.46488294314381273</v>
      </c>
    </row>
    <row r="95" spans="1:11" ht="35" customHeight="1">
      <c r="A95" s="108" t="s">
        <v>258</v>
      </c>
      <c r="B95" s="109" t="s">
        <v>259</v>
      </c>
      <c r="C95" s="154" t="s">
        <v>254</v>
      </c>
      <c r="D95" s="110" t="s">
        <v>86</v>
      </c>
      <c r="E95" s="118" t="s">
        <v>98</v>
      </c>
      <c r="F95" s="111">
        <v>22</v>
      </c>
      <c r="G95" s="20">
        <v>160</v>
      </c>
      <c r="H95" s="47">
        <v>299</v>
      </c>
      <c r="I95" s="22">
        <v>0</v>
      </c>
      <c r="J95" s="23">
        <f t="shared" ref="J95" si="50">I95*G95</f>
        <v>0</v>
      </c>
      <c r="K95" s="46">
        <f t="shared" ref="K95" si="51">SUM(H95-G95)/H95</f>
        <v>0.46488294314381273</v>
      </c>
    </row>
    <row r="96" spans="1:11" ht="35" customHeight="1">
      <c r="A96" s="108" t="s">
        <v>171</v>
      </c>
      <c r="B96" s="109" t="s">
        <v>42</v>
      </c>
      <c r="C96" s="154" t="s">
        <v>254</v>
      </c>
      <c r="D96" s="110" t="s">
        <v>86</v>
      </c>
      <c r="E96" s="118" t="s">
        <v>98</v>
      </c>
      <c r="F96" s="111">
        <v>2</v>
      </c>
      <c r="G96" s="20">
        <v>160</v>
      </c>
      <c r="H96" s="47">
        <v>299</v>
      </c>
      <c r="I96" s="22">
        <v>0</v>
      </c>
      <c r="J96" s="23">
        <f t="shared" si="47"/>
        <v>0</v>
      </c>
      <c r="K96" s="46">
        <f t="shared" si="49"/>
        <v>0.46488294314381273</v>
      </c>
    </row>
    <row r="97" spans="1:11" ht="19" customHeight="1">
      <c r="A97" s="201" t="s">
        <v>172</v>
      </c>
      <c r="B97" s="202"/>
      <c r="C97" s="202"/>
      <c r="D97" s="202"/>
      <c r="E97" s="202"/>
      <c r="F97" s="202"/>
      <c r="G97" s="202"/>
      <c r="H97" s="202"/>
      <c r="I97" s="203"/>
      <c r="J97" s="65">
        <f t="shared" si="47"/>
        <v>0</v>
      </c>
      <c r="K97"/>
    </row>
    <row r="98" spans="1:11" ht="47" customHeight="1">
      <c r="A98" s="64" t="s">
        <v>173</v>
      </c>
      <c r="B98" s="112" t="s">
        <v>51</v>
      </c>
      <c r="C98" s="155" t="s">
        <v>254</v>
      </c>
      <c r="D98" s="106" t="s">
        <v>81</v>
      </c>
      <c r="E98" s="112" t="s">
        <v>92</v>
      </c>
      <c r="F98" s="113">
        <v>25</v>
      </c>
      <c r="G98" s="20">
        <v>198</v>
      </c>
      <c r="H98" s="47">
        <v>349.99</v>
      </c>
      <c r="I98" s="22">
        <v>0</v>
      </c>
      <c r="J98" s="23">
        <f t="shared" si="47"/>
        <v>0</v>
      </c>
      <c r="K98" s="46">
        <f t="shared" ref="K98:K100" si="52">SUM(H98-G98)/H98</f>
        <v>0.4342695505585874</v>
      </c>
    </row>
    <row r="99" spans="1:11" ht="45" customHeight="1">
      <c r="A99" s="64" t="s">
        <v>174</v>
      </c>
      <c r="B99" s="112" t="s">
        <v>175</v>
      </c>
      <c r="C99" s="155" t="s">
        <v>254</v>
      </c>
      <c r="D99" s="106" t="s">
        <v>81</v>
      </c>
      <c r="E99" s="112" t="s">
        <v>92</v>
      </c>
      <c r="F99" s="113">
        <v>21</v>
      </c>
      <c r="G99" s="20">
        <v>198</v>
      </c>
      <c r="H99" s="47">
        <v>349.99</v>
      </c>
      <c r="I99" s="22">
        <v>0</v>
      </c>
      <c r="J99" s="23">
        <f t="shared" si="47"/>
        <v>0</v>
      </c>
      <c r="K99" s="46">
        <f t="shared" si="52"/>
        <v>0.4342695505585874</v>
      </c>
    </row>
    <row r="100" spans="1:11" ht="44" customHeight="1">
      <c r="A100" s="64" t="s">
        <v>176</v>
      </c>
      <c r="B100" s="112" t="s">
        <v>42</v>
      </c>
      <c r="C100" s="155" t="s">
        <v>254</v>
      </c>
      <c r="D100" s="106" t="s">
        <v>81</v>
      </c>
      <c r="E100" s="112" t="s">
        <v>92</v>
      </c>
      <c r="F100" s="113">
        <v>3</v>
      </c>
      <c r="G100" s="20">
        <v>198</v>
      </c>
      <c r="H100" s="47">
        <v>349.99</v>
      </c>
      <c r="I100" s="22">
        <v>0</v>
      </c>
      <c r="J100" s="23">
        <f t="shared" si="47"/>
        <v>0</v>
      </c>
      <c r="K100" s="46">
        <f t="shared" si="52"/>
        <v>0.4342695505585874</v>
      </c>
    </row>
    <row r="101" spans="1:11">
      <c r="A101" s="201" t="s">
        <v>177</v>
      </c>
      <c r="B101" s="202"/>
      <c r="C101" s="202"/>
      <c r="D101" s="202"/>
      <c r="E101" s="202"/>
      <c r="F101" s="202"/>
      <c r="G101" s="202"/>
      <c r="H101" s="202"/>
      <c r="I101" s="203"/>
      <c r="J101" s="65">
        <f t="shared" si="47"/>
        <v>0</v>
      </c>
      <c r="K101" s="66"/>
    </row>
    <row r="102" spans="1:11" ht="52" customHeight="1">
      <c r="A102" s="114" t="s">
        <v>181</v>
      </c>
      <c r="B102" s="115" t="s">
        <v>179</v>
      </c>
      <c r="C102" s="151" t="s">
        <v>254</v>
      </c>
      <c r="D102" s="116" t="s">
        <v>178</v>
      </c>
      <c r="E102" s="115" t="s">
        <v>160</v>
      </c>
      <c r="F102" s="117">
        <v>48</v>
      </c>
      <c r="G102" s="20">
        <v>352</v>
      </c>
      <c r="H102" s="47">
        <v>599</v>
      </c>
      <c r="I102" s="22">
        <v>0</v>
      </c>
      <c r="J102" s="23">
        <f t="shared" si="47"/>
        <v>0</v>
      </c>
      <c r="K102" s="46">
        <f t="shared" ref="K102:K110" si="53">SUM(H102-G102)/H102</f>
        <v>0.41235392320534225</v>
      </c>
    </row>
    <row r="103" spans="1:11" ht="52" customHeight="1">
      <c r="A103" s="114" t="s">
        <v>216</v>
      </c>
      <c r="B103" s="115" t="s">
        <v>51</v>
      </c>
      <c r="C103" s="151" t="s">
        <v>254</v>
      </c>
      <c r="D103" s="116" t="s">
        <v>178</v>
      </c>
      <c r="E103" s="115" t="s">
        <v>160</v>
      </c>
      <c r="F103" s="117">
        <v>48</v>
      </c>
      <c r="G103" s="20">
        <v>352</v>
      </c>
      <c r="H103" s="47">
        <v>599</v>
      </c>
      <c r="I103" s="22">
        <v>0</v>
      </c>
      <c r="J103" s="23">
        <f t="shared" ref="J103:J104" si="54">I103*G103</f>
        <v>0</v>
      </c>
      <c r="K103" s="46">
        <f t="shared" ref="K103:K104" si="55">SUM(H103-G103)/H103</f>
        <v>0.41235392320534225</v>
      </c>
    </row>
    <row r="104" spans="1:11" ht="56">
      <c r="A104" s="114" t="s">
        <v>266</v>
      </c>
      <c r="B104" s="115" t="s">
        <v>267</v>
      </c>
      <c r="C104" s="151" t="s">
        <v>254</v>
      </c>
      <c r="D104" s="116" t="s">
        <v>178</v>
      </c>
      <c r="E104" s="115" t="s">
        <v>160</v>
      </c>
      <c r="F104" s="117">
        <v>48</v>
      </c>
      <c r="G104" s="20">
        <v>375</v>
      </c>
      <c r="H104" s="47">
        <v>649</v>
      </c>
      <c r="I104" s="22">
        <v>0</v>
      </c>
      <c r="J104" s="23">
        <f t="shared" si="54"/>
        <v>0</v>
      </c>
      <c r="K104" s="46">
        <f t="shared" si="55"/>
        <v>0.42218798151001541</v>
      </c>
    </row>
    <row r="105" spans="1:11" ht="56">
      <c r="A105" s="114" t="s">
        <v>182</v>
      </c>
      <c r="B105" s="115" t="s">
        <v>180</v>
      </c>
      <c r="C105" s="151" t="s">
        <v>254</v>
      </c>
      <c r="D105" s="116" t="s">
        <v>178</v>
      </c>
      <c r="E105" s="115" t="s">
        <v>160</v>
      </c>
      <c r="F105" s="117">
        <v>48</v>
      </c>
      <c r="G105" s="20">
        <v>375</v>
      </c>
      <c r="H105" s="47">
        <v>649</v>
      </c>
      <c r="I105" s="22">
        <v>0</v>
      </c>
      <c r="J105" s="23">
        <f t="shared" si="47"/>
        <v>0</v>
      </c>
      <c r="K105" s="46">
        <f t="shared" si="53"/>
        <v>0.42218798151001541</v>
      </c>
    </row>
    <row r="106" spans="1:11">
      <c r="A106" s="201" t="s">
        <v>260</v>
      </c>
      <c r="B106" s="202"/>
      <c r="C106" s="202"/>
      <c r="D106" s="202"/>
      <c r="E106" s="202"/>
      <c r="F106" s="202"/>
      <c r="G106" s="202"/>
      <c r="H106" s="202"/>
      <c r="I106" s="203"/>
      <c r="J106" s="65">
        <f t="shared" si="47"/>
        <v>0</v>
      </c>
      <c r="K106" s="66"/>
    </row>
    <row r="107" spans="1:11" ht="24">
      <c r="A107" s="160" t="s">
        <v>261</v>
      </c>
      <c r="B107" s="165" t="s">
        <v>192</v>
      </c>
      <c r="C107" s="162" t="s">
        <v>270</v>
      </c>
      <c r="D107" s="164" t="s">
        <v>265</v>
      </c>
      <c r="E107" s="161" t="s">
        <v>160</v>
      </c>
      <c r="F107" s="163">
        <v>36</v>
      </c>
      <c r="G107" s="20">
        <v>240</v>
      </c>
      <c r="H107" s="47">
        <v>399.99</v>
      </c>
      <c r="I107" s="22">
        <v>0</v>
      </c>
      <c r="J107" s="23">
        <f t="shared" ref="J107:J110" si="56">I107*G107</f>
        <v>0</v>
      </c>
      <c r="K107" s="46">
        <f t="shared" si="53"/>
        <v>0.39998499962499062</v>
      </c>
    </row>
    <row r="108" spans="1:11" ht="24">
      <c r="A108" s="160" t="s">
        <v>262</v>
      </c>
      <c r="B108" s="165" t="s">
        <v>51</v>
      </c>
      <c r="C108" s="162" t="s">
        <v>270</v>
      </c>
      <c r="D108" s="164" t="s">
        <v>265</v>
      </c>
      <c r="E108" s="161" t="s">
        <v>160</v>
      </c>
      <c r="F108" s="163">
        <v>35</v>
      </c>
      <c r="G108" s="20">
        <v>240</v>
      </c>
      <c r="H108" s="47">
        <v>399.99</v>
      </c>
      <c r="I108" s="22">
        <v>0</v>
      </c>
      <c r="J108" s="23">
        <f t="shared" si="56"/>
        <v>0</v>
      </c>
      <c r="K108" s="46">
        <f t="shared" si="53"/>
        <v>0.39998499962499062</v>
      </c>
    </row>
    <row r="109" spans="1:11" ht="24">
      <c r="A109" s="160" t="s">
        <v>263</v>
      </c>
      <c r="B109" s="165" t="s">
        <v>179</v>
      </c>
      <c r="C109" s="162" t="s">
        <v>270</v>
      </c>
      <c r="D109" s="164" t="s">
        <v>265</v>
      </c>
      <c r="E109" s="161" t="s">
        <v>160</v>
      </c>
      <c r="F109" s="163">
        <v>36</v>
      </c>
      <c r="G109" s="20">
        <v>240</v>
      </c>
      <c r="H109" s="47">
        <v>399.99</v>
      </c>
      <c r="I109" s="22">
        <v>0</v>
      </c>
      <c r="J109" s="23">
        <f t="shared" si="56"/>
        <v>0</v>
      </c>
      <c r="K109" s="46">
        <f t="shared" si="53"/>
        <v>0.39998499962499062</v>
      </c>
    </row>
    <row r="110" spans="1:11" ht="24">
      <c r="A110" s="160" t="s">
        <v>264</v>
      </c>
      <c r="B110" s="165" t="s">
        <v>47</v>
      </c>
      <c r="C110" s="162" t="s">
        <v>270</v>
      </c>
      <c r="D110" s="164" t="s">
        <v>265</v>
      </c>
      <c r="E110" s="161" t="s">
        <v>160</v>
      </c>
      <c r="F110" s="163">
        <v>34</v>
      </c>
      <c r="G110" s="20">
        <v>240</v>
      </c>
      <c r="H110" s="47">
        <v>399.99</v>
      </c>
      <c r="I110" s="22">
        <v>0</v>
      </c>
      <c r="J110" s="23">
        <f t="shared" si="56"/>
        <v>0</v>
      </c>
      <c r="K110" s="46">
        <f t="shared" si="53"/>
        <v>0.39998499962499062</v>
      </c>
    </row>
    <row r="111" spans="1:11">
      <c r="A111" s="201" t="s">
        <v>99</v>
      </c>
      <c r="B111" s="202"/>
      <c r="C111" s="202"/>
      <c r="D111" s="202"/>
      <c r="E111" s="202"/>
      <c r="F111" s="202"/>
      <c r="G111" s="202"/>
      <c r="H111" s="202"/>
      <c r="I111" s="203"/>
      <c r="J111" s="65">
        <f t="shared" si="42"/>
        <v>0</v>
      </c>
      <c r="K111" s="66"/>
    </row>
    <row r="112" spans="1:11" ht="40" customHeight="1">
      <c r="A112" s="129" t="s">
        <v>221</v>
      </c>
      <c r="B112" s="130" t="s">
        <v>85</v>
      </c>
      <c r="C112" s="153" t="s">
        <v>255</v>
      </c>
      <c r="D112" s="106" t="s">
        <v>86</v>
      </c>
      <c r="E112" s="130" t="s">
        <v>87</v>
      </c>
      <c r="F112" s="130">
        <v>55</v>
      </c>
      <c r="G112" s="67">
        <v>150</v>
      </c>
      <c r="H112" s="68">
        <v>279</v>
      </c>
      <c r="I112" s="69">
        <v>0</v>
      </c>
      <c r="J112" s="23">
        <f t="shared" si="42"/>
        <v>0</v>
      </c>
      <c r="K112" s="70">
        <f t="shared" ref="K112:K113" si="57">SUM(H112-G112)/H112</f>
        <v>0.46236559139784944</v>
      </c>
    </row>
    <row r="113" spans="1:11" ht="42" customHeight="1">
      <c r="A113" s="129" t="s">
        <v>222</v>
      </c>
      <c r="B113" s="130" t="s">
        <v>90</v>
      </c>
      <c r="C113" s="153" t="s">
        <v>255</v>
      </c>
      <c r="D113" s="106" t="s">
        <v>86</v>
      </c>
      <c r="E113" s="130" t="s">
        <v>87</v>
      </c>
      <c r="F113" s="130">
        <v>32</v>
      </c>
      <c r="G113" s="67">
        <v>150</v>
      </c>
      <c r="H113" s="68">
        <v>279</v>
      </c>
      <c r="I113" s="69">
        <v>0</v>
      </c>
      <c r="J113" s="23">
        <f t="shared" si="42"/>
        <v>0</v>
      </c>
      <c r="K113" s="70">
        <f t="shared" si="57"/>
        <v>0.46236559139784944</v>
      </c>
    </row>
    <row r="114" spans="1:11">
      <c r="A114" s="201" t="s">
        <v>103</v>
      </c>
      <c r="B114" s="202"/>
      <c r="C114" s="202"/>
      <c r="D114" s="202"/>
      <c r="E114" s="202"/>
      <c r="F114" s="202"/>
      <c r="G114" s="202"/>
      <c r="H114" s="202"/>
      <c r="I114" s="203"/>
      <c r="J114" s="23">
        <f t="shared" si="42"/>
        <v>0</v>
      </c>
      <c r="K114" s="66"/>
    </row>
    <row r="115" spans="1:11" ht="50" customHeight="1">
      <c r="A115" s="131" t="s">
        <v>229</v>
      </c>
      <c r="B115" s="130" t="s">
        <v>90</v>
      </c>
      <c r="C115" s="153" t="s">
        <v>254</v>
      </c>
      <c r="D115" s="106" t="s">
        <v>81</v>
      </c>
      <c r="E115" s="130" t="s">
        <v>87</v>
      </c>
      <c r="F115" s="130">
        <v>156</v>
      </c>
      <c r="G115" s="67">
        <v>150</v>
      </c>
      <c r="H115" s="68">
        <v>279</v>
      </c>
      <c r="I115" s="69">
        <v>0</v>
      </c>
      <c r="J115" s="23">
        <f t="shared" ref="J115" si="58">I115*G115</f>
        <v>0</v>
      </c>
      <c r="K115" s="70">
        <f t="shared" ref="K115" si="59">SUM(H115-G115)/H115</f>
        <v>0.46236559139784944</v>
      </c>
    </row>
    <row r="116" spans="1:11" ht="50" customHeight="1">
      <c r="A116" s="131" t="s">
        <v>220</v>
      </c>
      <c r="B116" s="130" t="s">
        <v>85</v>
      </c>
      <c r="C116" s="153" t="s">
        <v>254</v>
      </c>
      <c r="D116" s="106" t="s">
        <v>81</v>
      </c>
      <c r="E116" s="130" t="s">
        <v>87</v>
      </c>
      <c r="F116" s="130">
        <v>23</v>
      </c>
      <c r="G116" s="67">
        <v>150</v>
      </c>
      <c r="H116" s="68">
        <v>279</v>
      </c>
      <c r="I116" s="69">
        <v>0</v>
      </c>
      <c r="J116" s="23">
        <f t="shared" si="42"/>
        <v>0</v>
      </c>
      <c r="K116" s="70">
        <f t="shared" ref="K116" si="60">SUM(H116-G116)/H116</f>
        <v>0.46236559139784944</v>
      </c>
    </row>
    <row r="117" spans="1:11">
      <c r="A117" s="201" t="s">
        <v>104</v>
      </c>
      <c r="B117" s="202"/>
      <c r="C117" s="202"/>
      <c r="D117" s="202"/>
      <c r="E117" s="202"/>
      <c r="F117" s="202"/>
      <c r="G117" s="202"/>
      <c r="H117" s="202"/>
      <c r="I117" s="203"/>
      <c r="J117" s="41">
        <f t="shared" si="42"/>
        <v>0</v>
      </c>
      <c r="K117" s="66"/>
    </row>
    <row r="118" spans="1:11" ht="35" customHeight="1">
      <c r="A118" s="71" t="s">
        <v>105</v>
      </c>
      <c r="B118" s="72" t="s">
        <v>43</v>
      </c>
      <c r="C118" s="152" t="s">
        <v>254</v>
      </c>
      <c r="D118" s="56" t="s">
        <v>86</v>
      </c>
      <c r="E118" s="72" t="s">
        <v>102</v>
      </c>
      <c r="F118" s="72">
        <v>133</v>
      </c>
      <c r="G118" s="43">
        <v>127.5</v>
      </c>
      <c r="H118" s="44">
        <v>269.99</v>
      </c>
      <c r="I118" s="22">
        <v>0</v>
      </c>
      <c r="J118" s="23">
        <f t="shared" si="42"/>
        <v>0</v>
      </c>
      <c r="K118" s="46">
        <f t="shared" ref="K118:K123" si="61">SUM(H118-G118)/H118</f>
        <v>0.52776028741805259</v>
      </c>
    </row>
    <row r="119" spans="1:11" ht="35" customHeight="1">
      <c r="A119" s="71" t="s">
        <v>106</v>
      </c>
      <c r="B119" s="72" t="s">
        <v>101</v>
      </c>
      <c r="C119" s="152" t="s">
        <v>254</v>
      </c>
      <c r="D119" s="56" t="s">
        <v>86</v>
      </c>
      <c r="E119" s="72" t="s">
        <v>87</v>
      </c>
      <c r="F119" s="72">
        <v>140</v>
      </c>
      <c r="G119" s="73">
        <v>127.5</v>
      </c>
      <c r="H119" s="44">
        <v>269.99</v>
      </c>
      <c r="I119" s="22">
        <v>0</v>
      </c>
      <c r="J119" s="23">
        <f t="shared" si="42"/>
        <v>0</v>
      </c>
      <c r="K119" s="46">
        <f t="shared" si="61"/>
        <v>0.52776028741805259</v>
      </c>
    </row>
    <row r="120" spans="1:11" ht="44" customHeight="1">
      <c r="A120" s="71" t="s">
        <v>217</v>
      </c>
      <c r="B120" s="72" t="s">
        <v>90</v>
      </c>
      <c r="C120" s="152" t="s">
        <v>254</v>
      </c>
      <c r="D120" s="56" t="s">
        <v>86</v>
      </c>
      <c r="E120" s="72" t="s">
        <v>87</v>
      </c>
      <c r="F120" s="72">
        <v>18</v>
      </c>
      <c r="G120" s="73">
        <v>127.5</v>
      </c>
      <c r="H120" s="44">
        <v>269.99</v>
      </c>
      <c r="I120" s="22">
        <v>0</v>
      </c>
      <c r="J120" s="23">
        <f t="shared" si="42"/>
        <v>0</v>
      </c>
      <c r="K120" s="46">
        <f t="shared" si="61"/>
        <v>0.52776028741805259</v>
      </c>
    </row>
    <row r="121" spans="1:11" ht="44" customHeight="1">
      <c r="A121" s="71" t="s">
        <v>107</v>
      </c>
      <c r="B121" s="72" t="s">
        <v>90</v>
      </c>
      <c r="C121" s="152" t="s">
        <v>254</v>
      </c>
      <c r="D121" s="56" t="s">
        <v>86</v>
      </c>
      <c r="E121" s="72" t="s">
        <v>92</v>
      </c>
      <c r="F121" s="72">
        <v>31</v>
      </c>
      <c r="G121" s="73">
        <v>127.5</v>
      </c>
      <c r="H121" s="44">
        <v>269.99</v>
      </c>
      <c r="I121" s="22">
        <v>0</v>
      </c>
      <c r="J121" s="23">
        <f t="shared" ref="J121" si="62">I121*G121</f>
        <v>0</v>
      </c>
      <c r="K121" s="46">
        <f t="shared" ref="K121" si="63">SUM(H121-G121)/H121</f>
        <v>0.52776028741805259</v>
      </c>
    </row>
    <row r="122" spans="1:11" ht="44" customHeight="1">
      <c r="A122" s="71" t="s">
        <v>199</v>
      </c>
      <c r="B122" s="72" t="s">
        <v>42</v>
      </c>
      <c r="C122" s="152" t="s">
        <v>254</v>
      </c>
      <c r="D122" s="56" t="s">
        <v>86</v>
      </c>
      <c r="E122" s="72" t="s">
        <v>92</v>
      </c>
      <c r="F122" s="72">
        <v>2</v>
      </c>
      <c r="G122" s="73">
        <v>127.5</v>
      </c>
      <c r="H122" s="44">
        <v>269.99</v>
      </c>
      <c r="I122" s="22">
        <v>0</v>
      </c>
      <c r="J122" s="23">
        <f t="shared" ref="J122" si="64">I122*G122</f>
        <v>0</v>
      </c>
      <c r="K122" s="46">
        <f t="shared" ref="K122" si="65">SUM(H122-G122)/H122</f>
        <v>0.52776028741805259</v>
      </c>
    </row>
    <row r="123" spans="1:11" ht="45" customHeight="1">
      <c r="A123" s="71" t="s">
        <v>108</v>
      </c>
      <c r="B123" s="72" t="s">
        <v>89</v>
      </c>
      <c r="C123" s="152" t="s">
        <v>254</v>
      </c>
      <c r="D123" s="56" t="s">
        <v>86</v>
      </c>
      <c r="E123" s="72" t="s">
        <v>87</v>
      </c>
      <c r="F123" s="72">
        <v>81</v>
      </c>
      <c r="G123" s="73">
        <v>127.5</v>
      </c>
      <c r="H123" s="44">
        <v>269.99</v>
      </c>
      <c r="I123" s="22">
        <v>0</v>
      </c>
      <c r="J123" s="23">
        <f t="shared" si="42"/>
        <v>0</v>
      </c>
      <c r="K123" s="46">
        <f t="shared" si="61"/>
        <v>0.52776028741805259</v>
      </c>
    </row>
    <row r="124" spans="1:11" ht="17" thickBot="1">
      <c r="A124" s="201" t="s">
        <v>109</v>
      </c>
      <c r="B124" s="202"/>
      <c r="C124" s="202"/>
      <c r="D124" s="202"/>
      <c r="E124" s="202"/>
      <c r="F124" s="202"/>
      <c r="G124" s="202"/>
      <c r="H124" s="202"/>
      <c r="I124" s="203"/>
      <c r="J124" s="74">
        <f t="shared" si="42"/>
        <v>0</v>
      </c>
      <c r="K124" s="75"/>
    </row>
    <row r="125" spans="1:11" ht="47" customHeight="1" thickBot="1">
      <c r="A125" s="55" t="s">
        <v>110</v>
      </c>
      <c r="B125" s="40" t="s">
        <v>43</v>
      </c>
      <c r="C125" s="152" t="s">
        <v>255</v>
      </c>
      <c r="D125" s="56" t="s">
        <v>111</v>
      </c>
      <c r="E125" s="40" t="s">
        <v>100</v>
      </c>
      <c r="F125" s="40">
        <v>122</v>
      </c>
      <c r="G125" s="76">
        <v>127.5</v>
      </c>
      <c r="H125" s="77">
        <v>269.99</v>
      </c>
      <c r="I125" s="45">
        <v>0</v>
      </c>
      <c r="J125" s="23">
        <f t="shared" si="42"/>
        <v>0</v>
      </c>
      <c r="K125" s="46">
        <f t="shared" ref="K125:K132" si="66">SUM(H125-G125)/H125</f>
        <v>0.52776028741805259</v>
      </c>
    </row>
    <row r="126" spans="1:11" ht="43" customHeight="1" thickBot="1">
      <c r="A126" s="55" t="s">
        <v>112</v>
      </c>
      <c r="B126" s="40" t="s">
        <v>38</v>
      </c>
      <c r="C126" s="152" t="s">
        <v>255</v>
      </c>
      <c r="D126" s="56" t="s">
        <v>81</v>
      </c>
      <c r="E126" s="40" t="s">
        <v>98</v>
      </c>
      <c r="F126" s="40">
        <v>187</v>
      </c>
      <c r="G126" s="78">
        <v>127.5</v>
      </c>
      <c r="H126" s="77">
        <v>269.99</v>
      </c>
      <c r="I126" s="45">
        <v>0</v>
      </c>
      <c r="J126" s="23">
        <f t="shared" si="42"/>
        <v>0</v>
      </c>
      <c r="K126" s="46">
        <f t="shared" si="66"/>
        <v>0.52776028741805259</v>
      </c>
    </row>
    <row r="127" spans="1:11" ht="44" customHeight="1" thickBot="1">
      <c r="A127" s="55" t="s">
        <v>113</v>
      </c>
      <c r="B127" s="40" t="s">
        <v>114</v>
      </c>
      <c r="C127" s="152" t="s">
        <v>255</v>
      </c>
      <c r="D127" s="56" t="s">
        <v>81</v>
      </c>
      <c r="E127" s="40" t="s">
        <v>87</v>
      </c>
      <c r="F127" s="40">
        <v>207</v>
      </c>
      <c r="G127" s="78">
        <v>127.5</v>
      </c>
      <c r="H127" s="77">
        <v>269.99</v>
      </c>
      <c r="I127" s="45">
        <v>0</v>
      </c>
      <c r="J127" s="23">
        <f t="shared" si="42"/>
        <v>0</v>
      </c>
      <c r="K127" s="46">
        <f t="shared" si="66"/>
        <v>0.52776028741805259</v>
      </c>
    </row>
    <row r="128" spans="1:11" ht="39" customHeight="1" thickBot="1">
      <c r="A128" s="55" t="s">
        <v>115</v>
      </c>
      <c r="B128" s="40" t="s">
        <v>116</v>
      </c>
      <c r="C128" s="152" t="s">
        <v>255</v>
      </c>
      <c r="D128" s="56" t="s">
        <v>81</v>
      </c>
      <c r="E128" s="40" t="s">
        <v>87</v>
      </c>
      <c r="F128" s="40">
        <v>132</v>
      </c>
      <c r="G128" s="78">
        <v>127.5</v>
      </c>
      <c r="H128" s="77">
        <v>269.99</v>
      </c>
      <c r="I128" s="45">
        <v>0</v>
      </c>
      <c r="J128" s="23">
        <f t="shared" si="42"/>
        <v>0</v>
      </c>
      <c r="K128" s="46">
        <f t="shared" si="66"/>
        <v>0.52776028741805259</v>
      </c>
    </row>
    <row r="129" spans="1:11" ht="43" customHeight="1" thickBot="1">
      <c r="A129" s="55" t="s">
        <v>117</v>
      </c>
      <c r="B129" s="40" t="s">
        <v>118</v>
      </c>
      <c r="C129" s="152" t="s">
        <v>255</v>
      </c>
      <c r="D129" s="56" t="s">
        <v>81</v>
      </c>
      <c r="E129" s="40" t="s">
        <v>87</v>
      </c>
      <c r="F129" s="40">
        <v>254</v>
      </c>
      <c r="G129" s="78">
        <v>127.5</v>
      </c>
      <c r="H129" s="77">
        <v>269.99</v>
      </c>
      <c r="I129" s="45">
        <v>0</v>
      </c>
      <c r="J129" s="23">
        <f t="shared" si="42"/>
        <v>0</v>
      </c>
      <c r="K129" s="46">
        <f t="shared" si="66"/>
        <v>0.52776028741805259</v>
      </c>
    </row>
    <row r="130" spans="1:11" ht="40" customHeight="1" thickBot="1">
      <c r="A130" s="55" t="s">
        <v>119</v>
      </c>
      <c r="B130" s="40" t="s">
        <v>42</v>
      </c>
      <c r="C130" s="152" t="s">
        <v>255</v>
      </c>
      <c r="D130" s="56" t="s">
        <v>81</v>
      </c>
      <c r="E130" s="40" t="s">
        <v>87</v>
      </c>
      <c r="F130" s="40">
        <v>63</v>
      </c>
      <c r="G130" s="78">
        <v>127.5</v>
      </c>
      <c r="H130" s="77">
        <v>269.99</v>
      </c>
      <c r="I130" s="45">
        <v>0</v>
      </c>
      <c r="J130" s="23">
        <f t="shared" si="42"/>
        <v>0</v>
      </c>
      <c r="K130" s="46">
        <f t="shared" si="66"/>
        <v>0.52776028741805259</v>
      </c>
    </row>
    <row r="131" spans="1:11" ht="40" customHeight="1" thickBot="1">
      <c r="A131" s="98" t="s">
        <v>142</v>
      </c>
      <c r="B131" s="40" t="s">
        <v>120</v>
      </c>
      <c r="C131" s="152" t="s">
        <v>255</v>
      </c>
      <c r="D131" s="56" t="s">
        <v>81</v>
      </c>
      <c r="E131" s="40" t="s">
        <v>87</v>
      </c>
      <c r="F131" s="40">
        <v>113</v>
      </c>
      <c r="G131" s="78">
        <v>127.5</v>
      </c>
      <c r="H131" s="77">
        <v>269.99</v>
      </c>
      <c r="I131" s="45">
        <v>0</v>
      </c>
      <c r="J131" s="23">
        <f t="shared" si="42"/>
        <v>0</v>
      </c>
      <c r="K131" s="46">
        <f t="shared" si="66"/>
        <v>0.52776028741805259</v>
      </c>
    </row>
    <row r="132" spans="1:11" ht="37" customHeight="1" thickBot="1">
      <c r="A132" s="98" t="s">
        <v>141</v>
      </c>
      <c r="B132" s="40" t="s">
        <v>121</v>
      </c>
      <c r="C132" s="152" t="s">
        <v>255</v>
      </c>
      <c r="D132" s="56" t="s">
        <v>81</v>
      </c>
      <c r="E132" s="40" t="s">
        <v>100</v>
      </c>
      <c r="F132" s="40">
        <v>144</v>
      </c>
      <c r="G132" s="78">
        <v>127.5</v>
      </c>
      <c r="H132" s="77">
        <v>269.99</v>
      </c>
      <c r="I132" s="45">
        <v>0</v>
      </c>
      <c r="J132" s="23">
        <f t="shared" si="42"/>
        <v>0</v>
      </c>
      <c r="K132" s="46">
        <f t="shared" si="66"/>
        <v>0.52776028741805259</v>
      </c>
    </row>
    <row r="133" spans="1:11" ht="41" customHeight="1" thickBot="1">
      <c r="A133" s="98" t="s">
        <v>147</v>
      </c>
      <c r="B133" s="40" t="s">
        <v>122</v>
      </c>
      <c r="C133" s="152" t="s">
        <v>255</v>
      </c>
      <c r="D133" s="56" t="s">
        <v>81</v>
      </c>
      <c r="E133" s="40" t="s">
        <v>87</v>
      </c>
      <c r="F133" s="40">
        <v>64</v>
      </c>
      <c r="G133" s="78">
        <v>127.5</v>
      </c>
      <c r="H133" s="77">
        <v>269.99</v>
      </c>
      <c r="I133" s="45">
        <v>0</v>
      </c>
      <c r="J133" s="23">
        <f t="shared" ref="J133" si="67">I133*G133</f>
        <v>0</v>
      </c>
      <c r="K133" s="46">
        <f t="shared" ref="K133" si="68">SUM(H133-G133)/H133</f>
        <v>0.52776028741805259</v>
      </c>
    </row>
    <row r="134" spans="1:11" ht="14" customHeight="1">
      <c r="A134" s="195" t="s">
        <v>252</v>
      </c>
      <c r="B134" s="196"/>
      <c r="C134" s="196"/>
      <c r="D134" s="196"/>
      <c r="E134" s="196"/>
      <c r="F134" s="196"/>
      <c r="G134" s="196"/>
      <c r="H134" s="197"/>
      <c r="I134" s="79"/>
      <c r="J134" s="41">
        <f t="shared" si="42"/>
        <v>0</v>
      </c>
      <c r="K134" s="80"/>
    </row>
    <row r="135" spans="1:11" ht="31" customHeight="1">
      <c r="A135" s="98" t="s">
        <v>123</v>
      </c>
      <c r="B135" s="55" t="s">
        <v>51</v>
      </c>
      <c r="C135" s="150" t="s">
        <v>254</v>
      </c>
      <c r="D135" s="100" t="s">
        <v>124</v>
      </c>
      <c r="E135" s="55" t="s">
        <v>92</v>
      </c>
      <c r="F135" s="81">
        <v>24</v>
      </c>
      <c r="G135" s="73">
        <v>180</v>
      </c>
      <c r="H135" s="44">
        <v>299.99</v>
      </c>
      <c r="I135" s="22">
        <v>0</v>
      </c>
      <c r="J135" s="23">
        <f t="shared" si="42"/>
        <v>0</v>
      </c>
      <c r="K135" s="46">
        <f t="shared" ref="K135:K136" si="69">SUM(H135-G135)/H135</f>
        <v>0.39997999933331113</v>
      </c>
    </row>
    <row r="136" spans="1:11" ht="29" customHeight="1">
      <c r="A136" s="98" t="s">
        <v>125</v>
      </c>
      <c r="B136" s="55" t="s">
        <v>90</v>
      </c>
      <c r="C136" s="150" t="s">
        <v>254</v>
      </c>
      <c r="D136" s="100" t="s">
        <v>76</v>
      </c>
      <c r="E136" s="55" t="s">
        <v>87</v>
      </c>
      <c r="F136" s="81">
        <v>20</v>
      </c>
      <c r="G136" s="73">
        <v>180</v>
      </c>
      <c r="H136" s="44">
        <v>299.99</v>
      </c>
      <c r="I136" s="22">
        <v>0</v>
      </c>
      <c r="J136" s="23">
        <f t="shared" si="42"/>
        <v>0</v>
      </c>
      <c r="K136" s="46">
        <f t="shared" si="69"/>
        <v>0.39997999933331113</v>
      </c>
    </row>
    <row r="137" spans="1:11" ht="29" customHeight="1">
      <c r="A137" s="98" t="s">
        <v>183</v>
      </c>
      <c r="B137" s="55" t="s">
        <v>42</v>
      </c>
      <c r="C137" s="150" t="s">
        <v>254</v>
      </c>
      <c r="D137" s="100" t="s">
        <v>76</v>
      </c>
      <c r="E137" s="55" t="s">
        <v>87</v>
      </c>
      <c r="F137" s="81">
        <v>10</v>
      </c>
      <c r="G137" s="73">
        <v>180</v>
      </c>
      <c r="H137" s="44">
        <v>299.99</v>
      </c>
      <c r="I137" s="22">
        <v>0</v>
      </c>
      <c r="J137" s="23">
        <f t="shared" ref="J137:J139" si="70">I137*G137</f>
        <v>0</v>
      </c>
      <c r="K137" s="46">
        <f t="shared" ref="K137" si="71">SUM(H137-G137)/H137</f>
        <v>0.39997999933331113</v>
      </c>
    </row>
    <row r="138" spans="1:11" ht="16" customHeight="1">
      <c r="A138" s="195" t="s">
        <v>250</v>
      </c>
      <c r="B138" s="196"/>
      <c r="C138" s="196"/>
      <c r="D138" s="196"/>
      <c r="E138" s="196"/>
      <c r="F138" s="196"/>
      <c r="G138" s="196"/>
      <c r="H138" s="197"/>
      <c r="I138" s="22"/>
      <c r="J138" s="23"/>
      <c r="K138" s="46"/>
    </row>
    <row r="139" spans="1:11" ht="29" customHeight="1">
      <c r="A139" s="98" t="s">
        <v>194</v>
      </c>
      <c r="B139" s="55" t="s">
        <v>227</v>
      </c>
      <c r="C139" s="150" t="s">
        <v>253</v>
      </c>
      <c r="D139" s="100" t="s">
        <v>76</v>
      </c>
      <c r="E139" s="55" t="s">
        <v>100</v>
      </c>
      <c r="F139" s="39">
        <v>12</v>
      </c>
      <c r="G139" s="73">
        <v>180</v>
      </c>
      <c r="H139" s="83">
        <v>299.99</v>
      </c>
      <c r="I139" s="22">
        <v>0</v>
      </c>
      <c r="J139" s="23">
        <f t="shared" si="70"/>
        <v>0</v>
      </c>
      <c r="K139" s="84">
        <v>0.45</v>
      </c>
    </row>
    <row r="140" spans="1:11" ht="29" customHeight="1">
      <c r="A140" s="98" t="s">
        <v>126</v>
      </c>
      <c r="B140" s="55" t="s">
        <v>42</v>
      </c>
      <c r="C140" s="150" t="s">
        <v>253</v>
      </c>
      <c r="D140" s="100" t="s">
        <v>76</v>
      </c>
      <c r="E140" s="55" t="s">
        <v>98</v>
      </c>
      <c r="F140" s="39">
        <v>62</v>
      </c>
      <c r="G140" s="73">
        <v>180</v>
      </c>
      <c r="H140" s="83">
        <v>299.99</v>
      </c>
      <c r="I140" s="22">
        <v>0</v>
      </c>
      <c r="J140" s="23">
        <f t="shared" si="42"/>
        <v>0</v>
      </c>
      <c r="K140" s="84">
        <v>0.45</v>
      </c>
    </row>
    <row r="141" spans="1:11" ht="14" customHeight="1">
      <c r="A141" s="195" t="s">
        <v>249</v>
      </c>
      <c r="B141" s="196"/>
      <c r="C141" s="196"/>
      <c r="D141" s="196"/>
      <c r="E141" s="196"/>
      <c r="F141" s="196"/>
      <c r="G141" s="196"/>
      <c r="H141" s="197"/>
      <c r="I141" s="79"/>
      <c r="J141" s="41">
        <f t="shared" ref="J141" si="72">I141*G141</f>
        <v>0</v>
      </c>
      <c r="K141" s="80"/>
    </row>
    <row r="142" spans="1:11" ht="32" customHeight="1">
      <c r="A142" s="98" t="s">
        <v>127</v>
      </c>
      <c r="B142" s="55" t="s">
        <v>51</v>
      </c>
      <c r="C142" s="150" t="s">
        <v>255</v>
      </c>
      <c r="D142" s="100" t="s">
        <v>124</v>
      </c>
      <c r="E142" s="55" t="s">
        <v>92</v>
      </c>
      <c r="F142" s="82">
        <v>19</v>
      </c>
      <c r="G142" s="73">
        <v>194</v>
      </c>
      <c r="H142" s="83">
        <v>349.99</v>
      </c>
      <c r="I142" s="22">
        <v>0</v>
      </c>
      <c r="J142" s="23">
        <f t="shared" si="42"/>
        <v>0</v>
      </c>
      <c r="K142" s="84">
        <v>0.45</v>
      </c>
    </row>
    <row r="143" spans="1:11" ht="28" customHeight="1">
      <c r="A143" s="98" t="s">
        <v>144</v>
      </c>
      <c r="B143" s="55" t="s">
        <v>51</v>
      </c>
      <c r="C143" s="150" t="s">
        <v>255</v>
      </c>
      <c r="D143" s="100" t="s">
        <v>76</v>
      </c>
      <c r="E143" s="55" t="s">
        <v>87</v>
      </c>
      <c r="F143" s="39">
        <v>10</v>
      </c>
      <c r="G143" s="73">
        <v>194</v>
      </c>
      <c r="H143" s="83">
        <v>349.99</v>
      </c>
      <c r="I143" s="22">
        <v>0</v>
      </c>
      <c r="J143" s="23">
        <f t="shared" si="42"/>
        <v>0</v>
      </c>
      <c r="K143" s="84">
        <v>0.45</v>
      </c>
    </row>
    <row r="144" spans="1:11" ht="33" customHeight="1">
      <c r="A144" s="98" t="s">
        <v>198</v>
      </c>
      <c r="B144" s="55" t="s">
        <v>51</v>
      </c>
      <c r="C144" s="150" t="s">
        <v>255</v>
      </c>
      <c r="D144" s="100" t="s">
        <v>76</v>
      </c>
      <c r="E144" s="55" t="s">
        <v>92</v>
      </c>
      <c r="F144" s="39">
        <v>1</v>
      </c>
      <c r="G144" s="73">
        <v>194</v>
      </c>
      <c r="H144" s="83">
        <v>349.99</v>
      </c>
      <c r="I144" s="22">
        <v>0</v>
      </c>
      <c r="J144" s="23">
        <f t="shared" ref="J144" si="73">I144*G144</f>
        <v>0</v>
      </c>
      <c r="K144" s="84">
        <v>0.45</v>
      </c>
    </row>
    <row r="145" spans="1:11" ht="36" customHeight="1">
      <c r="A145" s="143" t="s">
        <v>139</v>
      </c>
      <c r="B145" s="55" t="s">
        <v>90</v>
      </c>
      <c r="C145" s="150" t="s">
        <v>255</v>
      </c>
      <c r="D145" s="100" t="s">
        <v>76</v>
      </c>
      <c r="E145" s="55" t="s">
        <v>87</v>
      </c>
      <c r="F145" s="39">
        <v>5</v>
      </c>
      <c r="G145" s="73">
        <v>194</v>
      </c>
      <c r="H145" s="83">
        <v>349.99</v>
      </c>
      <c r="I145" s="22">
        <v>0</v>
      </c>
      <c r="J145" s="23">
        <f t="shared" si="42"/>
        <v>0</v>
      </c>
      <c r="K145" s="84">
        <v>0.45</v>
      </c>
    </row>
    <row r="146" spans="1:11" ht="25" customHeight="1">
      <c r="A146" s="98" t="s">
        <v>128</v>
      </c>
      <c r="B146" s="55" t="s">
        <v>90</v>
      </c>
      <c r="C146" s="150" t="s">
        <v>255</v>
      </c>
      <c r="D146" s="100" t="s">
        <v>124</v>
      </c>
      <c r="E146" s="55" t="s">
        <v>87</v>
      </c>
      <c r="F146" s="39">
        <v>17</v>
      </c>
      <c r="G146" s="73">
        <v>194</v>
      </c>
      <c r="H146" s="83">
        <v>349.99</v>
      </c>
      <c r="I146" s="22">
        <v>0</v>
      </c>
      <c r="J146" s="23">
        <f t="shared" si="42"/>
        <v>0</v>
      </c>
      <c r="K146" s="84">
        <v>0.45</v>
      </c>
    </row>
    <row r="147" spans="1:11" ht="39" customHeight="1">
      <c r="A147" s="98" t="s">
        <v>129</v>
      </c>
      <c r="B147" s="55" t="s">
        <v>90</v>
      </c>
      <c r="C147" s="150" t="s">
        <v>255</v>
      </c>
      <c r="D147" s="100" t="s">
        <v>124</v>
      </c>
      <c r="E147" s="55" t="s">
        <v>92</v>
      </c>
      <c r="F147" s="39">
        <v>18</v>
      </c>
      <c r="G147" s="73">
        <v>194</v>
      </c>
      <c r="H147" s="83">
        <v>349.99</v>
      </c>
      <c r="I147" s="22">
        <v>0</v>
      </c>
      <c r="J147" s="23">
        <f t="shared" si="42"/>
        <v>0</v>
      </c>
      <c r="K147" s="84">
        <v>0.45</v>
      </c>
    </row>
    <row r="148" spans="1:11" ht="33" customHeight="1">
      <c r="A148" s="98" t="s">
        <v>130</v>
      </c>
      <c r="B148" s="55" t="s">
        <v>42</v>
      </c>
      <c r="C148" s="150" t="s">
        <v>254</v>
      </c>
      <c r="D148" s="100" t="s">
        <v>124</v>
      </c>
      <c r="E148" s="55" t="s">
        <v>92</v>
      </c>
      <c r="F148" s="39">
        <v>10</v>
      </c>
      <c r="G148" s="73">
        <v>194</v>
      </c>
      <c r="H148" s="83">
        <v>349.99</v>
      </c>
      <c r="I148" s="22">
        <v>0</v>
      </c>
      <c r="J148" s="23">
        <f t="shared" si="42"/>
        <v>0</v>
      </c>
      <c r="K148" s="84">
        <v>0.45</v>
      </c>
    </row>
    <row r="149" spans="1:11" ht="32" customHeight="1">
      <c r="A149" s="98" t="s">
        <v>132</v>
      </c>
      <c r="B149" s="55" t="s">
        <v>42</v>
      </c>
      <c r="C149" s="150" t="s">
        <v>254</v>
      </c>
      <c r="D149" s="100" t="s">
        <v>251</v>
      </c>
      <c r="E149" s="55" t="s">
        <v>87</v>
      </c>
      <c r="F149" s="39">
        <v>17</v>
      </c>
      <c r="G149" s="73">
        <v>194</v>
      </c>
      <c r="H149" s="83">
        <v>349.99</v>
      </c>
      <c r="I149" s="22">
        <v>0</v>
      </c>
      <c r="J149" s="23">
        <f t="shared" si="42"/>
        <v>0</v>
      </c>
      <c r="K149" s="84">
        <v>0.45</v>
      </c>
    </row>
    <row r="150" spans="1:11" ht="32" customHeight="1">
      <c r="A150" s="98" t="s">
        <v>131</v>
      </c>
      <c r="B150" s="55" t="s">
        <v>42</v>
      </c>
      <c r="C150" s="150" t="s">
        <v>254</v>
      </c>
      <c r="D150" s="100" t="s">
        <v>204</v>
      </c>
      <c r="E150" s="55" t="s">
        <v>87</v>
      </c>
      <c r="F150" s="39">
        <v>27</v>
      </c>
      <c r="G150" s="73">
        <v>194</v>
      </c>
      <c r="H150" s="83">
        <v>349.99</v>
      </c>
      <c r="I150" s="22">
        <v>0</v>
      </c>
      <c r="J150" s="23">
        <f t="shared" si="42"/>
        <v>0</v>
      </c>
      <c r="K150" s="84">
        <v>0.45</v>
      </c>
    </row>
    <row r="151" spans="1:11" ht="30" customHeight="1">
      <c r="A151" s="98" t="s">
        <v>133</v>
      </c>
      <c r="B151" s="55" t="s">
        <v>42</v>
      </c>
      <c r="C151" s="150" t="s">
        <v>254</v>
      </c>
      <c r="D151" s="100" t="s">
        <v>76</v>
      </c>
      <c r="E151" s="55" t="s">
        <v>92</v>
      </c>
      <c r="F151" s="39">
        <v>13</v>
      </c>
      <c r="G151" s="73">
        <v>194</v>
      </c>
      <c r="H151" s="83">
        <v>349.99</v>
      </c>
      <c r="I151" s="22">
        <v>0</v>
      </c>
      <c r="J151" s="23">
        <f t="shared" si="42"/>
        <v>0</v>
      </c>
      <c r="K151" s="84">
        <v>0.45</v>
      </c>
    </row>
    <row r="152" spans="1:11">
      <c r="I152" s="86">
        <f>SUM(I17:I151)</f>
        <v>0</v>
      </c>
      <c r="J152" s="97">
        <f>SUM(J17:J151)</f>
        <v>0</v>
      </c>
      <c r="K152" s="26"/>
    </row>
  </sheetData>
  <mergeCells count="34">
    <mergeCell ref="A141:H141"/>
    <mergeCell ref="A138:H138"/>
    <mergeCell ref="A134:H134"/>
    <mergeCell ref="E38:E40"/>
    <mergeCell ref="A111:I111"/>
    <mergeCell ref="A114:I114"/>
    <mergeCell ref="A117:I117"/>
    <mergeCell ref="A124:I124"/>
    <mergeCell ref="A54:I54"/>
    <mergeCell ref="A71:I71"/>
    <mergeCell ref="E41:E43"/>
    <mergeCell ref="E44:E46"/>
    <mergeCell ref="A93:I93"/>
    <mergeCell ref="A97:I97"/>
    <mergeCell ref="A106:I106"/>
    <mergeCell ref="A101:I101"/>
    <mergeCell ref="A28:G28"/>
    <mergeCell ref="E47:E49"/>
    <mergeCell ref="A37:H37"/>
    <mergeCell ref="B50:F50"/>
    <mergeCell ref="E29:E31"/>
    <mergeCell ref="E33:E35"/>
    <mergeCell ref="A1:D1"/>
    <mergeCell ref="H1:J1"/>
    <mergeCell ref="A2:D2"/>
    <mergeCell ref="H2:J2"/>
    <mergeCell ref="H3:J3"/>
    <mergeCell ref="A10:I10"/>
    <mergeCell ref="A17:I17"/>
    <mergeCell ref="H4:J4"/>
    <mergeCell ref="H5:J5"/>
    <mergeCell ref="H6:J6"/>
    <mergeCell ref="H7:J7"/>
    <mergeCell ref="H8:J8"/>
  </mergeCells>
  <hyperlinks>
    <hyperlink ref="H8:J8" r:id="rId1" display="Email to:  sales@tagimaguitars.com" xr:uid="{EC4E86BA-5A6D-D840-8043-760FD2CE75DC}"/>
    <hyperlink ref="C139" r:id="rId2" xr:uid="{526A808E-086B-D24A-B195-00F4E42920CF}"/>
    <hyperlink ref="C140" r:id="rId3" xr:uid="{ACD1C064-5319-8845-8FA3-E6444F6AAF3F}"/>
    <hyperlink ref="C135:C137" r:id="rId4" display="website" xr:uid="{443DE8BF-19EF-4F40-B290-0841F8E42F56}"/>
    <hyperlink ref="C142:C151" r:id="rId5" display="website " xr:uid="{221A35F1-FDE5-9341-91EB-33F572ECEFD7}"/>
    <hyperlink ref="C125:C133" r:id="rId6" display="website " xr:uid="{CC3EE2F9-1219-A54C-84D8-0CDCE64B16EC}"/>
    <hyperlink ref="C118:C123" r:id="rId7" display="website" xr:uid="{9E048DB4-E6CD-9441-B303-DB86042B930F}"/>
    <hyperlink ref="C112:C113" r:id="rId8" display="website " xr:uid="{31F212B0-7E18-0242-A64C-5B18F8AAFC65}"/>
    <hyperlink ref="C115:C116" r:id="rId9" display="website" xr:uid="{EBD8CEAF-19A9-8841-AEFC-F1DD6E59F2AC}"/>
    <hyperlink ref="C102:C103" r:id="rId10" display="website" xr:uid="{DC887DBC-F802-3448-B6A6-D890B4768AD6}"/>
    <hyperlink ref="C105" r:id="rId11" xr:uid="{BABA0935-7560-C644-BBDD-E435BADB4D35}"/>
    <hyperlink ref="C94:C96" r:id="rId12" display="website" xr:uid="{638B070C-384A-3C44-A1CA-3C6AE033B44D}"/>
    <hyperlink ref="C98:C100" r:id="rId13" display="website" xr:uid="{42B941FA-1972-1543-8313-165B6988F163}"/>
    <hyperlink ref="C92" r:id="rId14" xr:uid="{1A7F99F2-872C-6D40-97FF-36B3243F698D}"/>
    <hyperlink ref="C41:C43" r:id="rId15" display="Website" xr:uid="{E71F67F2-F727-644D-8BFD-56FC5FEC0B23}"/>
    <hyperlink ref="C44:C46" r:id="rId16" display="Website" xr:uid="{9531A9E8-CE06-3B4E-BBB4-AEA74CBAD49C}"/>
    <hyperlink ref="C38:C40" r:id="rId17" display="Website" xr:uid="{5DF576D1-CB29-C94D-A75B-0E24494624CC}"/>
    <hyperlink ref="C32" r:id="rId18" xr:uid="{DEF3F34B-AFCA-ED43-A53B-109AF63D6B06}"/>
    <hyperlink ref="C74:C80" r:id="rId19" display="Website" xr:uid="{950CE51D-C221-7C41-ACB2-C858315B0FF0}"/>
    <hyperlink ref="C72" r:id="rId20" xr:uid="{6DDF7944-BEA7-4649-A672-BBF1BAAE9C05}"/>
    <hyperlink ref="C73" r:id="rId21" xr:uid="{110019B8-AB31-E847-96C8-98C896403FB1}"/>
    <hyperlink ref="C81:C83" r:id="rId22" display="Website" xr:uid="{6B14A01E-EBAE-AD4B-AFCF-6E31768E0287}"/>
    <hyperlink ref="C63:C66" r:id="rId23" display="Website" xr:uid="{AE4E29D1-D932-6D46-8D4D-7523D06173E6}"/>
    <hyperlink ref="C67:C70" r:id="rId24" display="Website" xr:uid="{438E5A9D-A33E-2649-B74D-8C983BDCBCE8}"/>
    <hyperlink ref="C56" r:id="rId25" xr:uid="{D96B2BBF-9A50-174A-A020-C043DC77A4EC}"/>
    <hyperlink ref="C55" r:id="rId26" xr:uid="{561E9602-03A8-8249-A153-DF70B1418850}"/>
    <hyperlink ref="C57:C59" r:id="rId27" display="Website" xr:uid="{6852BED0-2A5F-DA45-92CC-B60857226FD1}"/>
    <hyperlink ref="C60:C62" r:id="rId28" display="Website" xr:uid="{01F823A9-D744-974B-BADD-930F537E9CC0}"/>
    <hyperlink ref="C18:C21" r:id="rId29" display="Website" xr:uid="{BDA5995B-E563-0C43-8AFA-08CFBF51C5D5}"/>
    <hyperlink ref="C26:C27" r:id="rId30" display="Website" xr:uid="{8FCB3246-1D59-544C-9490-B46F79A924CD}"/>
    <hyperlink ref="L11" r:id="rId31" xr:uid="{9DADD50F-C0D1-CF4D-82BB-948A00F30C66}"/>
    <hyperlink ref="L16" r:id="rId32" xr:uid="{69221E6C-E147-E44E-8EA3-DA65AB186818}"/>
    <hyperlink ref="C22" r:id="rId33" xr:uid="{86FA150B-2D18-0F46-8B14-CEF97EC9084C}"/>
    <hyperlink ref="C23:C25" r:id="rId34" display="Website" xr:uid="{E8BBDE35-980E-A443-95CA-F59CB7381E96}"/>
    <hyperlink ref="C47" r:id="rId35" xr:uid="{7C4AC718-A0B3-564B-968F-F18D537B1859}"/>
    <hyperlink ref="C48:C49" r:id="rId36" display="Website" xr:uid="{63D47FF8-FAAB-854B-A705-A13844A1B11F}"/>
    <hyperlink ref="L12" r:id="rId37" xr:uid="{F188D156-074D-0741-92BC-DC72C2AB6336}"/>
    <hyperlink ref="L13" r:id="rId38" xr:uid="{F6A8973B-8260-8048-90BE-F282136049FF}"/>
    <hyperlink ref="L14" r:id="rId39" xr:uid="{DEC1C496-8BAF-ED41-87AB-2CEE14D367CF}"/>
    <hyperlink ref="C22:C25" r:id="rId40" display="Website" xr:uid="{F8B7802B-3D9D-8D4F-BF24-7CCB4603909B}"/>
    <hyperlink ref="C47:C49" r:id="rId41" display="Website" xr:uid="{129D5997-D7E7-7D44-87E6-0A6A13CC1C11}"/>
    <hyperlink ref="C82:C83" r:id="rId42" display="Website" xr:uid="{B6CA18BA-DC5D-DD4F-BE87-A6687161A5CC}"/>
    <hyperlink ref="C86" r:id="rId43" xr:uid="{B02C5315-488E-8D4C-9DFD-EF3841559972}"/>
    <hyperlink ref="C87:C91" r:id="rId44" display="YouTube (portuguese language)" xr:uid="{755EEAC6-E3ED-7846-B7A2-6FD3FACB6ADC}"/>
    <hyperlink ref="C139:C140" r:id="rId45" display="Website" xr:uid="{B75FBA52-81FA-8B4D-A798-CC62E7A9A9D9}"/>
    <hyperlink ref="C95" r:id="rId46" xr:uid="{66103287-5470-4440-861E-58285244F1A6}"/>
    <hyperlink ref="C104" r:id="rId47" xr:uid="{36BE58AE-912F-D746-B7E3-93596BE3FDC8}"/>
    <hyperlink ref="L15" r:id="rId48" xr:uid="{50CB21E5-FBF6-2945-A8C3-0006875E473A}"/>
    <hyperlink ref="C107:C110" r:id="rId49" display="More Info" xr:uid="{B72FE2A1-5C87-BF46-A950-F5A67E21E716}"/>
    <hyperlink ref="C81" r:id="rId50" xr:uid="{E836BEEE-293E-C048-AF47-5C9EF5E80E10}"/>
    <hyperlink ref="C82" r:id="rId51" xr:uid="{AA44593C-5405-034F-AFF1-7FBB5DE47E5C}"/>
    <hyperlink ref="C5" r:id="rId52" xr:uid="{5F7F2BD0-CA7A-5646-859E-9D56423A9062}"/>
  </hyperlinks>
  <pageMargins left="0.7" right="0.7" top="0.75" bottom="0.75" header="0.3" footer="0.3"/>
  <pageSetup scale="47" orientation="portrait" horizontalDpi="0" verticalDpi="0" copies="6"/>
  <rowBreaks count="2" manualBreakCount="2">
    <brk id="27" max="16383" man="1"/>
    <brk id="116" max="16383" man="1"/>
  </rowBreaks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Waechter</dc:creator>
  <cp:lastModifiedBy>Christie Waechter</cp:lastModifiedBy>
  <cp:lastPrinted>2023-02-17T16:13:17Z</cp:lastPrinted>
  <dcterms:created xsi:type="dcterms:W3CDTF">2022-06-27T17:00:35Z</dcterms:created>
  <dcterms:modified xsi:type="dcterms:W3CDTF">2023-02-28T21:10:43Z</dcterms:modified>
</cp:coreProperties>
</file>