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9432" activeTab="0"/>
  </bookViews>
  <sheets>
    <sheet name="Income Statement" sheetId="1" r:id="rId1"/>
  </sheets>
  <definedNames>
    <definedName name="_xlnm.Print_Area" localSheetId="0">'Income Statement'!$A$1:$F$173</definedName>
    <definedName name="_xlnm.Print_Titles" localSheetId="0">'Income Statement'!$2:$3</definedName>
  </definedNames>
  <calcPr fullCalcOnLoad="1"/>
</workbook>
</file>

<file path=xl/sharedStrings.xml><?xml version="1.0" encoding="utf-8"?>
<sst xmlns="http://schemas.openxmlformats.org/spreadsheetml/2006/main" count="276" uniqueCount="261">
  <si>
    <t>Christian Church in Greater Kansas City-Tall Oaks</t>
  </si>
  <si>
    <t>12/31/2018</t>
  </si>
  <si>
    <t>12/31/2017</t>
  </si>
  <si>
    <t>Actual</t>
  </si>
  <si>
    <t>Budget</t>
  </si>
  <si>
    <t>Income</t>
  </si>
  <si>
    <t xml:space="preserve">               378-6600-0000</t>
  </si>
  <si>
    <t>LLC Lodge Base Income</t>
  </si>
  <si>
    <t xml:space="preserve">          Total</t>
  </si>
  <si>
    <t xml:space="preserve">               378-6601-0000</t>
  </si>
  <si>
    <t>Cottage Base Income</t>
  </si>
  <si>
    <t xml:space="preserve">               378-6610-0000</t>
  </si>
  <si>
    <t>Camp &amp; Conference Base Income</t>
  </si>
  <si>
    <t xml:space="preserve">               378-6730-0000</t>
  </si>
  <si>
    <t>Camp Offering</t>
  </si>
  <si>
    <t xml:space="preserve">               378-6620-0000</t>
  </si>
  <si>
    <t>Challenge Course Income</t>
  </si>
  <si>
    <t xml:space="preserve">               378-6621-0000</t>
  </si>
  <si>
    <t>Equestrian Income</t>
  </si>
  <si>
    <t xml:space="preserve">               378-6622-0000</t>
  </si>
  <si>
    <t>Hay Fund Income</t>
  </si>
  <si>
    <t xml:space="preserve">               378-6623-0000</t>
  </si>
  <si>
    <t>Wagon Rides Income</t>
  </si>
  <si>
    <t xml:space="preserve">               378-6624-0000</t>
  </si>
  <si>
    <t>Nature Program Income</t>
  </si>
  <si>
    <t xml:space="preserve">               378-6625-0000</t>
  </si>
  <si>
    <t>Swimming Income</t>
  </si>
  <si>
    <t xml:space="preserve">               378-6626-0000</t>
  </si>
  <si>
    <t>Archery Income</t>
  </si>
  <si>
    <t xml:space="preserve">               378-6630-0000</t>
  </si>
  <si>
    <t>Personal Retreats Income</t>
  </si>
  <si>
    <t xml:space="preserve">               378-6631-0000</t>
  </si>
  <si>
    <t>Day Group Income</t>
  </si>
  <si>
    <t xml:space="preserve">               378-6632-0000</t>
  </si>
  <si>
    <t>Tenting Group Income</t>
  </si>
  <si>
    <t xml:space="preserve">               378-6633-0000</t>
  </si>
  <si>
    <t>Wedding Income</t>
  </si>
  <si>
    <t xml:space="preserve">               378-6639-0000</t>
  </si>
  <si>
    <t>Misc Facility Rental Income</t>
  </si>
  <si>
    <t xml:space="preserve">               378-6930-0000</t>
  </si>
  <si>
    <t>Cancellation Fees</t>
  </si>
  <si>
    <t xml:space="preserve">               378-6400-0000</t>
  </si>
  <si>
    <t>Cleaning Income</t>
  </si>
  <si>
    <t xml:space="preserve">               378-6401-0000</t>
  </si>
  <si>
    <t>Camper Insurance Income</t>
  </si>
  <si>
    <t xml:space="preserve">               378-6402-0000</t>
  </si>
  <si>
    <t>Nursing for Campers Income</t>
  </si>
  <si>
    <t xml:space="preserve">               378-6611-0000</t>
  </si>
  <si>
    <t>C &amp; C Advertising Income</t>
  </si>
  <si>
    <t xml:space="preserve">               378-6612-0000</t>
  </si>
  <si>
    <t>C &amp; C Craft Income</t>
  </si>
  <si>
    <t xml:space="preserve">               378-6613-0000</t>
  </si>
  <si>
    <t>C &amp; C Misc Income</t>
  </si>
  <si>
    <t xml:space="preserve">               378-6634-0000</t>
  </si>
  <si>
    <t>Linen Rental Income</t>
  </si>
  <si>
    <t xml:space="preserve">               378-6635-0000</t>
  </si>
  <si>
    <t>Porta Potty rentals</t>
  </si>
  <si>
    <t xml:space="preserve">               378-6636-0000</t>
  </si>
  <si>
    <t>Damage Charges Income</t>
  </si>
  <si>
    <t xml:space="preserve">               378-6999-0000</t>
  </si>
  <si>
    <t>Miscellaneous Income</t>
  </si>
  <si>
    <t xml:space="preserve">               378-6360-0000</t>
  </si>
  <si>
    <t>Food Service Income (non-sales tax)</t>
  </si>
  <si>
    <t xml:space="preserve">               378-6614-0000</t>
  </si>
  <si>
    <t>T-Shirt Income</t>
  </si>
  <si>
    <t xml:space="preserve">               378-6007-0000</t>
  </si>
  <si>
    <t>Designated Operating Contributions</t>
  </si>
  <si>
    <t xml:space="preserve">               378-6037-0000</t>
  </si>
  <si>
    <t>CWF Donations</t>
  </si>
  <si>
    <t xml:space="preserve">               378-6700-0000</t>
  </si>
  <si>
    <t>Contributions</t>
  </si>
  <si>
    <t xml:space="preserve">               378-6710-0000</t>
  </si>
  <si>
    <t>Misc. Oper. Donations</t>
  </si>
  <si>
    <t xml:space="preserve">               378-6780-0000</t>
  </si>
  <si>
    <t>Gala/Auction</t>
  </si>
  <si>
    <t xml:space="preserve">               378-6781-0000</t>
  </si>
  <si>
    <t>Total Income</t>
  </si>
  <si>
    <t>Expenses</t>
  </si>
  <si>
    <t xml:space="preserve">          Salaries &amp; Benefits</t>
  </si>
  <si>
    <t xml:space="preserve">               378-7000-0000</t>
  </si>
  <si>
    <t>Full-time Salaries</t>
  </si>
  <si>
    <t xml:space="preserve">               378-7001-0000</t>
  </si>
  <si>
    <t>Part-time Wages</t>
  </si>
  <si>
    <t xml:space="preserve">               378-7002-0000</t>
  </si>
  <si>
    <t>Pension</t>
  </si>
  <si>
    <t xml:space="preserve">               378-7003-0000</t>
  </si>
  <si>
    <t>Payroll Taxes</t>
  </si>
  <si>
    <t xml:space="preserve">               378-7006-0000</t>
  </si>
  <si>
    <t>Workers Comp Insurance</t>
  </si>
  <si>
    <t xml:space="preserve">               378-7013-0000</t>
  </si>
  <si>
    <t>Part-time Payroll Taxes</t>
  </si>
  <si>
    <t xml:space="preserve">               378-7024-0000</t>
  </si>
  <si>
    <t>FT Health Ins Deductible</t>
  </si>
  <si>
    <t xml:space="preserve">          Staff Reimbursement Expense</t>
  </si>
  <si>
    <t xml:space="preserve">               378-7008-0000</t>
  </si>
  <si>
    <t>Continuing Education</t>
  </si>
  <si>
    <t xml:space="preserve">               378-7110-0000</t>
  </si>
  <si>
    <t>Mileage-Reimbursed</t>
  </si>
  <si>
    <t xml:space="preserve">               378-8351-0000</t>
  </si>
  <si>
    <t>Staff Supplies</t>
  </si>
  <si>
    <t xml:space="preserve">          Insurance Expense</t>
  </si>
  <si>
    <t xml:space="preserve">               378-7270-0000</t>
  </si>
  <si>
    <t>General Liability Ins</t>
  </si>
  <si>
    <t xml:space="preserve">               378-7147-0000</t>
  </si>
  <si>
    <t>Vehicle Insurance</t>
  </si>
  <si>
    <t xml:space="preserve">          Total Travel</t>
  </si>
  <si>
    <t xml:space="preserve">          Maintenance Expense</t>
  </si>
  <si>
    <t xml:space="preserve">               378-7141-0000</t>
  </si>
  <si>
    <t xml:space="preserve">               378-7142-0000</t>
  </si>
  <si>
    <t>Fuel/oil/lubricants</t>
  </si>
  <si>
    <t xml:space="preserve">               378-7222-0000</t>
  </si>
  <si>
    <t>Routine Maintenance Supplies</t>
  </si>
  <si>
    <t xml:space="preserve">               378-7231-0000</t>
  </si>
  <si>
    <t>Ground Services</t>
  </si>
  <si>
    <t xml:space="preserve">               378-7233-0000</t>
  </si>
  <si>
    <t>Pest Control</t>
  </si>
  <si>
    <t xml:space="preserve">               378-7420-0000</t>
  </si>
  <si>
    <t>Maint Equip Purchases</t>
  </si>
  <si>
    <t xml:space="preserve">               378-7421-0000</t>
  </si>
  <si>
    <t>Repairs &amp; Maintenance</t>
  </si>
  <si>
    <t xml:space="preserve">               378-7423-0000</t>
  </si>
  <si>
    <t>Maintenance Equipment Rental</t>
  </si>
  <si>
    <t xml:space="preserve">               378-7703-0000</t>
  </si>
  <si>
    <t>Maintenance Contract Services</t>
  </si>
  <si>
    <t xml:space="preserve">          Total Facilities</t>
  </si>
  <si>
    <t xml:space="preserve">          Office Expenses</t>
  </si>
  <si>
    <t xml:space="preserve">               378-7250-0000</t>
  </si>
  <si>
    <t xml:space="preserve">               378-7352-0000</t>
  </si>
  <si>
    <t>Postage</t>
  </si>
  <si>
    <t xml:space="preserve">               378-7406-0000</t>
  </si>
  <si>
    <t>Software Maint Exp</t>
  </si>
  <si>
    <t xml:space="preserve">               378-7501-0000</t>
  </si>
  <si>
    <t>Office Supplies</t>
  </si>
  <si>
    <t xml:space="preserve">               378-7509-0000</t>
  </si>
  <si>
    <t>Credit Card Fees</t>
  </si>
  <si>
    <t xml:space="preserve">               378-7520-0000</t>
  </si>
  <si>
    <t>Office Equip Purchases</t>
  </si>
  <si>
    <t xml:space="preserve">               378-7521-0000</t>
  </si>
  <si>
    <t>Office Equp Repair</t>
  </si>
  <si>
    <t xml:space="preserve">               378-7523-0000</t>
  </si>
  <si>
    <t>Office Equip Rental</t>
  </si>
  <si>
    <t xml:space="preserve">          Total Office Expenses</t>
  </si>
  <si>
    <t xml:space="preserve">          Committee Expenses</t>
  </si>
  <si>
    <t xml:space="preserve">               378-7608-0000</t>
  </si>
  <si>
    <t>Other Committee Expenses</t>
  </si>
  <si>
    <t xml:space="preserve">               378-8300-0000</t>
  </si>
  <si>
    <t>Gala Expenses</t>
  </si>
  <si>
    <t xml:space="preserve">               378-8301-0000</t>
  </si>
  <si>
    <t>Spring Fundraiser expenses</t>
  </si>
  <si>
    <t xml:space="preserve">          Total Board &amp; Committee Expenses</t>
  </si>
  <si>
    <t xml:space="preserve">          Site Promotion Expenses</t>
  </si>
  <si>
    <t xml:space="preserve">               378-7801-0000</t>
  </si>
  <si>
    <t>Advertising</t>
  </si>
  <si>
    <t xml:space="preserve">               378-7809-0000</t>
  </si>
  <si>
    <t>Funding &amp; Development</t>
  </si>
  <si>
    <t xml:space="preserve">               378-7822-0000</t>
  </si>
  <si>
    <t>Materials/Printing</t>
  </si>
  <si>
    <t xml:space="preserve">               378-7823-0000</t>
  </si>
  <si>
    <t>Mail Costs for Promotion</t>
  </si>
  <si>
    <t xml:space="preserve">               378-8367-0000</t>
  </si>
  <si>
    <t>Want Ads</t>
  </si>
  <si>
    <t xml:space="preserve">          Utilities</t>
  </si>
  <si>
    <t xml:space="preserve">               378-7211-0000</t>
  </si>
  <si>
    <t>Electricity</t>
  </si>
  <si>
    <t xml:space="preserve">               378-7213-0000</t>
  </si>
  <si>
    <t>Water</t>
  </si>
  <si>
    <t xml:space="preserve">               378-7215-0000</t>
  </si>
  <si>
    <t>Waste Disposal</t>
  </si>
  <si>
    <t xml:space="preserve">               378-7217-0000</t>
  </si>
  <si>
    <t>Propane</t>
  </si>
  <si>
    <t xml:space="preserve">               378-7301-0000</t>
  </si>
  <si>
    <t>Telephone</t>
  </si>
  <si>
    <t xml:space="preserve">          General Operating Expense</t>
  </si>
  <si>
    <t xml:space="preserve">               378-7220-0000</t>
  </si>
  <si>
    <t>Property Taxes</t>
  </si>
  <si>
    <t xml:space="preserve">               378-7505-0000</t>
  </si>
  <si>
    <t>Dues/Fees/Permits</t>
  </si>
  <si>
    <t xml:space="preserve">               378-8394-0000</t>
  </si>
  <si>
    <t>ACA Accreditation</t>
  </si>
  <si>
    <t xml:space="preserve">          Housekeeping Expense</t>
  </si>
  <si>
    <t xml:space="preserve">               378-8363-0000</t>
  </si>
  <si>
    <t>Linen Services</t>
  </si>
  <si>
    <t xml:space="preserve">               378-8364-0000</t>
  </si>
  <si>
    <t>Custodial Supplies</t>
  </si>
  <si>
    <t xml:space="preserve">               378-8365-0000</t>
  </si>
  <si>
    <t>Guest Services</t>
  </si>
  <si>
    <t xml:space="preserve">               378-8366-0000</t>
  </si>
  <si>
    <t>Housekeeping Repairs</t>
  </si>
  <si>
    <t xml:space="preserve">          Food Service Expense</t>
  </si>
  <si>
    <t xml:space="preserve">               378-8370-0000</t>
  </si>
  <si>
    <t>Food Purchases</t>
  </si>
  <si>
    <t xml:space="preserve">               378-8371-0000</t>
  </si>
  <si>
    <t>Kitchen Supplies</t>
  </si>
  <si>
    <t xml:space="preserve">               378-8373-0000</t>
  </si>
  <si>
    <t>Food Service Equip Rent &amp; Purchase</t>
  </si>
  <si>
    <t xml:space="preserve">               378-8374-0000</t>
  </si>
  <si>
    <t>Food Service Repairs</t>
  </si>
  <si>
    <t xml:space="preserve">               378-8375-0000</t>
  </si>
  <si>
    <t>Dish Machine &amp; Softner Supplies</t>
  </si>
  <si>
    <t xml:space="preserve">          Staff Expenses</t>
  </si>
  <si>
    <t xml:space="preserve">               378-7800-0000</t>
  </si>
  <si>
    <t>Staff Publicity</t>
  </si>
  <si>
    <t xml:space="preserve">               378-8359-0000</t>
  </si>
  <si>
    <t>Summer T-Shirts &amp; Nametags</t>
  </si>
  <si>
    <t xml:space="preserve">               378-8368-0000</t>
  </si>
  <si>
    <t>Training (on-site)</t>
  </si>
  <si>
    <t xml:space="preserve">               378-8369-0000</t>
  </si>
  <si>
    <t>Summer Staff Manuals etc.</t>
  </si>
  <si>
    <t xml:space="preserve">          Camp &amp; Conference Expense</t>
  </si>
  <si>
    <t xml:space="preserve">               378-7804-0000</t>
  </si>
  <si>
    <t>C&amp;C Publicity</t>
  </si>
  <si>
    <t xml:space="preserve">               378-7829-0000</t>
  </si>
  <si>
    <t>Camp &amp; Conference Reimburse</t>
  </si>
  <si>
    <t xml:space="preserve">               378-7999-0000</t>
  </si>
  <si>
    <t>Miscellaneous Expense</t>
  </si>
  <si>
    <t xml:space="preserve">               378-8361-0000</t>
  </si>
  <si>
    <t>C&amp;C Training</t>
  </si>
  <si>
    <t xml:space="preserve">               378-8362-0000</t>
  </si>
  <si>
    <t>Camp &amp; Conference First Aid Supplies</t>
  </si>
  <si>
    <t xml:space="preserve">               378-8910-0000</t>
  </si>
  <si>
    <t>Camp &amp; Conference T-Shirts</t>
  </si>
  <si>
    <t xml:space="preserve">          Equestrian Program Expense</t>
  </si>
  <si>
    <t xml:space="preserve">               378-8410-0000</t>
  </si>
  <si>
    <t>Equestrian Hay/Feed</t>
  </si>
  <si>
    <t xml:space="preserve">               378-8411-0000</t>
  </si>
  <si>
    <t>Equestrian Livestock Supplies</t>
  </si>
  <si>
    <t xml:space="preserve">               378-8412-0000</t>
  </si>
  <si>
    <t>Equestrian Vet/Ferrier/Meds.</t>
  </si>
  <si>
    <t xml:space="preserve">               378-8413-0000</t>
  </si>
  <si>
    <t>Equestrian Supplies</t>
  </si>
  <si>
    <t xml:space="preserve">               378-8414-0000</t>
  </si>
  <si>
    <t>Equestrian Equipment Repair</t>
  </si>
  <si>
    <t xml:space="preserve">          Challenge Course Expense</t>
  </si>
  <si>
    <t xml:space="preserve">               378-8420-0000</t>
  </si>
  <si>
    <t>Challenge Course Equip Purchase</t>
  </si>
  <si>
    <t xml:space="preserve">               378-8421-0000</t>
  </si>
  <si>
    <t>Challenge Course Inspection/Cert.</t>
  </si>
  <si>
    <t xml:space="preserve">               378-8422-0000</t>
  </si>
  <si>
    <t>Challenge Course Facility Repair</t>
  </si>
  <si>
    <t xml:space="preserve">               378-8423-0000</t>
  </si>
  <si>
    <t>Challenge Course Equip Repair</t>
  </si>
  <si>
    <t xml:space="preserve">          Other Program Expense</t>
  </si>
  <si>
    <t xml:space="preserve">               378-8430-0000</t>
  </si>
  <si>
    <t>Other Program-Pool</t>
  </si>
  <si>
    <t xml:space="preserve">               378-8431-0000</t>
  </si>
  <si>
    <t>Other Program-General Equip</t>
  </si>
  <si>
    <t xml:space="preserve">               378-8432-0000</t>
  </si>
  <si>
    <t>Other Program-Nature Programming</t>
  </si>
  <si>
    <t xml:space="preserve">               378-8433-0000</t>
  </si>
  <si>
    <t>Other Program-Fishing &amp; Pond</t>
  </si>
  <si>
    <t xml:space="preserve">               378-8434-0000</t>
  </si>
  <si>
    <t>Other Program-Archery</t>
  </si>
  <si>
    <t>Total Expenses</t>
  </si>
  <si>
    <t>Other</t>
  </si>
  <si>
    <t xml:space="preserve">     378-9950-0000</t>
  </si>
  <si>
    <t>BCE Interest Payments</t>
  </si>
  <si>
    <t>Total Other</t>
  </si>
  <si>
    <t>NET SURPLUS/(DEFICIT)</t>
  </si>
  <si>
    <t>Fundraising events</t>
  </si>
  <si>
    <t>Equipment Repair</t>
  </si>
  <si>
    <t>Accounting/admin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</si>
</sst>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b/>
      <sz val="11.05"/>
      <color indexed="8"/>
      <name val="Arial"/>
      <family val="0"/>
    </font>
    <font>
      <b/>
      <sz val="11.05"/>
      <color indexed="8"/>
      <name val="Times New Roman"/>
      <family val="1"/>
    </font>
    <font>
      <sz val="11.0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13" xfId="0" applyNumberFormat="1" applyFont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PageLayoutView="0" workbookViewId="0" topLeftCell="A154">
      <selection activeCell="A4" sqref="A4"/>
    </sheetView>
  </sheetViews>
  <sheetFormatPr defaultColWidth="11.421875" defaultRowHeight="12.75"/>
  <cols>
    <col min="1" max="1" width="33.00390625" style="0" bestFit="1" customWidth="1"/>
    <col min="2" max="2" width="38.28125" style="0" bestFit="1" customWidth="1"/>
    <col min="3" max="3" width="12.421875" style="0" customWidth="1"/>
    <col min="4" max="4" width="12.7109375" style="0" customWidth="1"/>
    <col min="5" max="5" width="12.57421875" style="0" customWidth="1"/>
    <col min="6" max="6" width="15.00390625" style="0" customWidth="1"/>
  </cols>
  <sheetData>
    <row r="1" spans="1:6" ht="22.5" customHeight="1">
      <c r="A1" s="14" t="s">
        <v>0</v>
      </c>
      <c r="B1" s="14"/>
      <c r="C1" s="14"/>
      <c r="D1" s="14"/>
      <c r="E1" s="14"/>
      <c r="F1" s="14"/>
    </row>
    <row r="2" spans="3:6" ht="13.5">
      <c r="C2" s="1" t="s">
        <v>1</v>
      </c>
      <c r="D2" s="1" t="s">
        <v>1</v>
      </c>
      <c r="E2" s="1" t="s">
        <v>2</v>
      </c>
      <c r="F2" s="12">
        <v>2019</v>
      </c>
    </row>
    <row r="3" spans="3:6" ht="13.5">
      <c r="C3" s="2" t="s">
        <v>3</v>
      </c>
      <c r="D3" s="2" t="s">
        <v>4</v>
      </c>
      <c r="E3" s="2" t="s">
        <v>3</v>
      </c>
      <c r="F3" s="13" t="s">
        <v>4</v>
      </c>
    </row>
    <row r="4" ht="13.5">
      <c r="A4" s="3" t="s">
        <v>5</v>
      </c>
    </row>
    <row r="5" spans="1:6" ht="13.5">
      <c r="A5" s="4" t="s">
        <v>65</v>
      </c>
      <c r="B5" s="4" t="s">
        <v>66</v>
      </c>
      <c r="C5" s="5">
        <v>26288.58</v>
      </c>
      <c r="D5" s="5">
        <v>16000</v>
      </c>
      <c r="E5" s="5">
        <v>24041.85</v>
      </c>
      <c r="F5" s="5">
        <v>19000</v>
      </c>
    </row>
    <row r="6" spans="1:6" ht="13.5">
      <c r="A6" s="4" t="s">
        <v>67</v>
      </c>
      <c r="B6" s="4" t="s">
        <v>68</v>
      </c>
      <c r="C6" s="5">
        <v>0</v>
      </c>
      <c r="D6" s="5">
        <v>500</v>
      </c>
      <c r="E6" s="5">
        <v>0</v>
      </c>
      <c r="F6" s="5">
        <v>0</v>
      </c>
    </row>
    <row r="7" spans="1:6" ht="13.5">
      <c r="A7" s="4" t="s">
        <v>61</v>
      </c>
      <c r="B7" s="4" t="s">
        <v>62</v>
      </c>
      <c r="C7" s="5">
        <v>205709.36</v>
      </c>
      <c r="D7" s="5">
        <v>220000</v>
      </c>
      <c r="E7" s="5">
        <v>216756.8</v>
      </c>
      <c r="F7" s="5">
        <v>210000</v>
      </c>
    </row>
    <row r="8" spans="1:6" ht="13.5">
      <c r="A8" s="4" t="s">
        <v>41</v>
      </c>
      <c r="B8" s="4" t="s">
        <v>42</v>
      </c>
      <c r="C8" s="5">
        <v>0</v>
      </c>
      <c r="D8" s="5">
        <v>0</v>
      </c>
      <c r="E8" s="5">
        <v>250</v>
      </c>
      <c r="F8" s="5">
        <v>0</v>
      </c>
    </row>
    <row r="9" spans="1:6" ht="13.5">
      <c r="A9" s="4" t="s">
        <v>43</v>
      </c>
      <c r="B9" s="4" t="s">
        <v>44</v>
      </c>
      <c r="C9" s="5">
        <v>216</v>
      </c>
      <c r="D9" s="5">
        <v>1500</v>
      </c>
      <c r="E9" s="5">
        <v>2385.5</v>
      </c>
      <c r="F9" s="5">
        <v>0</v>
      </c>
    </row>
    <row r="10" spans="1:6" ht="13.5">
      <c r="A10" s="4" t="s">
        <v>45</v>
      </c>
      <c r="B10" s="4" t="s">
        <v>46</v>
      </c>
      <c r="C10" s="5">
        <v>185</v>
      </c>
      <c r="D10" s="5">
        <v>5500</v>
      </c>
      <c r="E10" s="5">
        <v>15799</v>
      </c>
      <c r="F10" s="5">
        <v>0</v>
      </c>
    </row>
    <row r="11" spans="1:6" ht="13.5">
      <c r="A11" s="4" t="s">
        <v>6</v>
      </c>
      <c r="B11" s="4" t="s">
        <v>7</v>
      </c>
      <c r="C11" s="5">
        <v>184011.23</v>
      </c>
      <c r="D11" s="5">
        <v>205000</v>
      </c>
      <c r="E11" s="5">
        <v>160999.87</v>
      </c>
      <c r="F11" s="5">
        <v>185000</v>
      </c>
    </row>
    <row r="12" spans="1:6" ht="13.5">
      <c r="A12" s="4" t="s">
        <v>9</v>
      </c>
      <c r="B12" s="4" t="s">
        <v>10</v>
      </c>
      <c r="C12" s="5">
        <v>122342.17</v>
      </c>
      <c r="D12" s="5">
        <v>197000</v>
      </c>
      <c r="E12" s="5">
        <v>154097.03</v>
      </c>
      <c r="F12" s="5">
        <v>125000</v>
      </c>
    </row>
    <row r="13" spans="1:6" ht="13.5">
      <c r="A13" s="4" t="s">
        <v>11</v>
      </c>
      <c r="B13" s="4" t="s">
        <v>12</v>
      </c>
      <c r="C13" s="5">
        <v>65319.85</v>
      </c>
      <c r="D13" s="5">
        <v>55000</v>
      </c>
      <c r="E13" s="5">
        <v>74944.6</v>
      </c>
      <c r="F13" s="5">
        <v>68000</v>
      </c>
    </row>
    <row r="14" spans="1:6" ht="13.5">
      <c r="A14" s="4" t="s">
        <v>47</v>
      </c>
      <c r="B14" s="4" t="s">
        <v>48</v>
      </c>
      <c r="C14" s="5">
        <v>0</v>
      </c>
      <c r="D14" s="5">
        <v>1500</v>
      </c>
      <c r="E14" s="5">
        <v>2085.5</v>
      </c>
      <c r="F14" s="5">
        <v>0</v>
      </c>
    </row>
    <row r="15" spans="1:6" ht="13.5">
      <c r="A15" s="4" t="s">
        <v>49</v>
      </c>
      <c r="B15" s="4" t="s">
        <v>50</v>
      </c>
      <c r="C15" s="5">
        <v>0</v>
      </c>
      <c r="D15" s="5">
        <v>2000</v>
      </c>
      <c r="E15" s="5">
        <v>0</v>
      </c>
      <c r="F15" s="5">
        <v>0</v>
      </c>
    </row>
    <row r="16" spans="1:6" ht="13.5">
      <c r="A16" s="4" t="s">
        <v>51</v>
      </c>
      <c r="B16" s="4" t="s">
        <v>52</v>
      </c>
      <c r="C16" s="5">
        <v>0</v>
      </c>
      <c r="D16" s="5">
        <v>11000</v>
      </c>
      <c r="E16" s="5">
        <v>5499</v>
      </c>
      <c r="F16" s="5">
        <v>0</v>
      </c>
    </row>
    <row r="17" spans="1:6" ht="13.5">
      <c r="A17" s="4" t="s">
        <v>63</v>
      </c>
      <c r="B17" s="4" t="s">
        <v>64</v>
      </c>
      <c r="C17" s="5">
        <v>0</v>
      </c>
      <c r="D17" s="5">
        <v>5000</v>
      </c>
      <c r="E17" s="5">
        <v>0</v>
      </c>
      <c r="F17" s="5">
        <v>0</v>
      </c>
    </row>
    <row r="18" spans="1:6" ht="13.5">
      <c r="A18" s="4" t="s">
        <v>15</v>
      </c>
      <c r="B18" s="4" t="s">
        <v>16</v>
      </c>
      <c r="C18" s="5">
        <v>13543.2</v>
      </c>
      <c r="D18" s="5">
        <v>24000</v>
      </c>
      <c r="E18" s="5">
        <v>25991.4</v>
      </c>
      <c r="F18" s="5">
        <v>15000</v>
      </c>
    </row>
    <row r="19" spans="1:6" ht="13.5">
      <c r="A19" s="4" t="s">
        <v>17</v>
      </c>
      <c r="B19" s="4" t="s">
        <v>18</v>
      </c>
      <c r="C19" s="5">
        <v>11987</v>
      </c>
      <c r="D19" s="5">
        <v>14000</v>
      </c>
      <c r="E19" s="5">
        <v>16072.8</v>
      </c>
      <c r="F19" s="5">
        <v>12000</v>
      </c>
    </row>
    <row r="20" spans="1:6" ht="13.5">
      <c r="A20" s="4" t="s">
        <v>19</v>
      </c>
      <c r="B20" s="4" t="s">
        <v>20</v>
      </c>
      <c r="C20" s="5">
        <v>0</v>
      </c>
      <c r="D20" s="5">
        <v>0</v>
      </c>
      <c r="E20" s="5">
        <v>378</v>
      </c>
      <c r="F20" s="5">
        <v>0</v>
      </c>
    </row>
    <row r="21" spans="1:6" ht="13.5">
      <c r="A21" s="4" t="s">
        <v>21</v>
      </c>
      <c r="B21" s="4" t="s">
        <v>22</v>
      </c>
      <c r="C21" s="5">
        <v>1753.5</v>
      </c>
      <c r="D21" s="5">
        <v>2000</v>
      </c>
      <c r="E21" s="5">
        <v>2277</v>
      </c>
      <c r="F21" s="5">
        <v>1800</v>
      </c>
    </row>
    <row r="22" spans="1:6" ht="13.5">
      <c r="A22" s="4" t="s">
        <v>23</v>
      </c>
      <c r="B22" s="4" t="s">
        <v>24</v>
      </c>
      <c r="C22" s="5">
        <v>1078.5</v>
      </c>
      <c r="D22" s="5">
        <v>500</v>
      </c>
      <c r="E22" s="5">
        <v>407.5</v>
      </c>
      <c r="F22" s="5">
        <v>3000</v>
      </c>
    </row>
    <row r="23" spans="1:6" ht="13.5">
      <c r="A23" s="4" t="s">
        <v>25</v>
      </c>
      <c r="B23" s="4" t="s">
        <v>26</v>
      </c>
      <c r="C23" s="5">
        <v>6032</v>
      </c>
      <c r="D23" s="5">
        <v>6000</v>
      </c>
      <c r="E23" s="5">
        <v>6576</v>
      </c>
      <c r="F23" s="5">
        <v>6000</v>
      </c>
    </row>
    <row r="24" spans="1:6" ht="13.5">
      <c r="A24" s="4" t="s">
        <v>27</v>
      </c>
      <c r="B24" s="4" t="s">
        <v>28</v>
      </c>
      <c r="C24" s="5">
        <v>1448.5</v>
      </c>
      <c r="D24" s="5">
        <v>500</v>
      </c>
      <c r="E24" s="5">
        <v>1225</v>
      </c>
      <c r="F24" s="5">
        <v>1400</v>
      </c>
    </row>
    <row r="25" spans="1:6" ht="13.5">
      <c r="A25" s="4" t="s">
        <v>29</v>
      </c>
      <c r="B25" s="4" t="s">
        <v>30</v>
      </c>
      <c r="C25" s="5">
        <v>0</v>
      </c>
      <c r="D25" s="5">
        <v>500</v>
      </c>
      <c r="E25" s="5">
        <v>135.4</v>
      </c>
      <c r="F25" s="5"/>
    </row>
    <row r="26" spans="1:6" ht="13.5">
      <c r="A26" s="4" t="s">
        <v>31</v>
      </c>
      <c r="B26" s="4" t="s">
        <v>32</v>
      </c>
      <c r="C26" s="5">
        <v>10141.5</v>
      </c>
      <c r="D26" s="5">
        <v>10000</v>
      </c>
      <c r="E26" s="5">
        <v>13540.76</v>
      </c>
      <c r="F26" s="5">
        <v>12000</v>
      </c>
    </row>
    <row r="27" spans="1:6" ht="13.5">
      <c r="A27" s="4" t="s">
        <v>33</v>
      </c>
      <c r="B27" s="4" t="s">
        <v>34</v>
      </c>
      <c r="C27" s="5">
        <v>740</v>
      </c>
      <c r="D27" s="5">
        <v>2500</v>
      </c>
      <c r="E27" s="5">
        <v>2010.75</v>
      </c>
      <c r="F27" s="5">
        <v>800</v>
      </c>
    </row>
    <row r="28" spans="1:6" ht="13.5">
      <c r="A28" s="4" t="s">
        <v>35</v>
      </c>
      <c r="B28" s="4" t="s">
        <v>36</v>
      </c>
      <c r="C28" s="5">
        <v>0</v>
      </c>
      <c r="D28" s="5">
        <v>500</v>
      </c>
      <c r="E28" s="5">
        <v>0</v>
      </c>
      <c r="F28" s="5">
        <v>500</v>
      </c>
    </row>
    <row r="29" spans="1:6" ht="13.5">
      <c r="A29" s="4" t="s">
        <v>53</v>
      </c>
      <c r="B29" s="4" t="s">
        <v>54</v>
      </c>
      <c r="C29" s="5">
        <v>0</v>
      </c>
      <c r="D29" s="5">
        <v>500</v>
      </c>
      <c r="E29" s="5">
        <v>252</v>
      </c>
      <c r="F29" s="5">
        <v>500</v>
      </c>
    </row>
    <row r="30" spans="1:6" ht="13.5">
      <c r="A30" s="4" t="s">
        <v>55</v>
      </c>
      <c r="B30" s="4" t="s">
        <v>56</v>
      </c>
      <c r="C30" s="5">
        <v>292</v>
      </c>
      <c r="D30" s="5">
        <v>500</v>
      </c>
      <c r="E30" s="5">
        <v>300</v>
      </c>
      <c r="F30" s="5">
        <v>300</v>
      </c>
    </row>
    <row r="31" spans="1:6" ht="13.5">
      <c r="A31" s="4" t="s">
        <v>57</v>
      </c>
      <c r="B31" s="4" t="s">
        <v>58</v>
      </c>
      <c r="C31" s="5">
        <v>0</v>
      </c>
      <c r="D31" s="5">
        <v>1000</v>
      </c>
      <c r="E31" s="5">
        <v>0</v>
      </c>
      <c r="F31" s="5">
        <v>50</v>
      </c>
    </row>
    <row r="32" spans="1:6" ht="13.5">
      <c r="A32" s="4" t="s">
        <v>37</v>
      </c>
      <c r="B32" s="4" t="s">
        <v>38</v>
      </c>
      <c r="C32" s="5">
        <v>162</v>
      </c>
      <c r="D32" s="5">
        <v>500</v>
      </c>
      <c r="E32" s="5">
        <v>30</v>
      </c>
      <c r="F32" s="5">
        <v>600</v>
      </c>
    </row>
    <row r="33" spans="1:6" ht="13.5">
      <c r="A33" s="4" t="s">
        <v>69</v>
      </c>
      <c r="B33" s="4" t="s">
        <v>70</v>
      </c>
      <c r="C33" s="5">
        <v>92</v>
      </c>
      <c r="D33" s="5">
        <v>3000</v>
      </c>
      <c r="E33" s="5">
        <v>2634</v>
      </c>
      <c r="F33" s="5">
        <v>100</v>
      </c>
    </row>
    <row r="34" spans="1:6" ht="13.5">
      <c r="A34" s="4" t="s">
        <v>71</v>
      </c>
      <c r="B34" s="4" t="s">
        <v>72</v>
      </c>
      <c r="C34" s="5">
        <v>868.54</v>
      </c>
      <c r="D34" s="5">
        <v>2500</v>
      </c>
      <c r="E34" s="5">
        <v>2680</v>
      </c>
      <c r="F34" s="5">
        <v>100</v>
      </c>
    </row>
    <row r="35" spans="1:6" ht="13.5">
      <c r="A35" s="4" t="s">
        <v>13</v>
      </c>
      <c r="B35" s="4" t="s">
        <v>14</v>
      </c>
      <c r="C35" s="5">
        <v>0</v>
      </c>
      <c r="D35" s="5">
        <v>1500</v>
      </c>
      <c r="E35" s="5">
        <v>515.31</v>
      </c>
      <c r="F35" s="5">
        <v>500</v>
      </c>
    </row>
    <row r="36" spans="1:6" ht="13.5">
      <c r="A36" s="4" t="s">
        <v>73</v>
      </c>
      <c r="B36" s="4" t="s">
        <v>74</v>
      </c>
      <c r="C36" s="5">
        <v>42080.66</v>
      </c>
      <c r="D36" s="5">
        <v>50000</v>
      </c>
      <c r="E36" s="5">
        <v>55433.46</v>
      </c>
      <c r="F36" s="5">
        <v>42000</v>
      </c>
    </row>
    <row r="37" spans="1:6" ht="13.5">
      <c r="A37" s="4" t="s">
        <v>75</v>
      </c>
      <c r="B37" s="4" t="s">
        <v>258</v>
      </c>
      <c r="C37" s="5">
        <v>0</v>
      </c>
      <c r="D37" s="5">
        <v>3000</v>
      </c>
      <c r="E37" s="5">
        <v>1750</v>
      </c>
      <c r="F37" s="5">
        <v>2000</v>
      </c>
    </row>
    <row r="38" spans="1:6" ht="13.5">
      <c r="A38" s="4" t="s">
        <v>39</v>
      </c>
      <c r="B38" s="4" t="s">
        <v>40</v>
      </c>
      <c r="C38" s="5">
        <v>0</v>
      </c>
      <c r="D38" s="5">
        <v>0</v>
      </c>
      <c r="E38" s="5">
        <v>1031.87</v>
      </c>
      <c r="F38" s="5">
        <v>0</v>
      </c>
    </row>
    <row r="39" spans="1:6" ht="13.5">
      <c r="A39" s="4" t="s">
        <v>59</v>
      </c>
      <c r="B39" s="4" t="s">
        <v>60</v>
      </c>
      <c r="C39" s="5">
        <v>3073.67</v>
      </c>
      <c r="D39" s="5">
        <v>5000</v>
      </c>
      <c r="E39" s="5">
        <v>9200.26</v>
      </c>
      <c r="F39" s="5">
        <v>3000</v>
      </c>
    </row>
    <row r="41" spans="2:6" ht="13.5">
      <c r="B41" s="3" t="s">
        <v>76</v>
      </c>
      <c r="C41" s="7">
        <v>697365.26</v>
      </c>
      <c r="D41" s="7">
        <v>848000</v>
      </c>
      <c r="E41" s="7">
        <v>799300.66</v>
      </c>
      <c r="F41" s="7">
        <v>711650</v>
      </c>
    </row>
    <row r="42" ht="13.5">
      <c r="A42" s="3" t="s">
        <v>77</v>
      </c>
    </row>
    <row r="44" ht="13.5">
      <c r="A44" s="4" t="s">
        <v>78</v>
      </c>
    </row>
    <row r="45" spans="1:6" ht="13.5">
      <c r="A45" s="4" t="s">
        <v>79</v>
      </c>
      <c r="B45" s="4" t="s">
        <v>80</v>
      </c>
      <c r="C45" s="5">
        <v>140491.4</v>
      </c>
      <c r="D45" s="5">
        <v>180000</v>
      </c>
      <c r="E45" s="5">
        <v>205644.63</v>
      </c>
      <c r="F45" s="5">
        <v>170000</v>
      </c>
    </row>
    <row r="46" spans="1:6" ht="13.5">
      <c r="A46" s="4" t="s">
        <v>81</v>
      </c>
      <c r="B46" s="4" t="s">
        <v>82</v>
      </c>
      <c r="C46" s="5">
        <v>245123.31</v>
      </c>
      <c r="D46" s="5">
        <v>200000</v>
      </c>
      <c r="E46" s="5">
        <v>214484.39</v>
      </c>
      <c r="F46" s="5">
        <v>212000</v>
      </c>
    </row>
    <row r="47" spans="1:6" ht="13.5">
      <c r="A47" s="4" t="s">
        <v>83</v>
      </c>
      <c r="B47" s="4" t="s">
        <v>84</v>
      </c>
      <c r="C47" s="5">
        <v>4872</v>
      </c>
      <c r="D47" s="5">
        <v>6000</v>
      </c>
      <c r="E47" s="5">
        <v>6816.25</v>
      </c>
      <c r="F47" s="5">
        <v>5000</v>
      </c>
    </row>
    <row r="48" spans="1:6" ht="13.5">
      <c r="A48" s="4" t="s">
        <v>85</v>
      </c>
      <c r="B48" s="4" t="s">
        <v>86</v>
      </c>
      <c r="C48" s="5">
        <v>10747.71</v>
      </c>
      <c r="D48" s="5">
        <v>14000</v>
      </c>
      <c r="E48" s="5">
        <v>15731.77</v>
      </c>
      <c r="F48" s="5">
        <v>11000</v>
      </c>
    </row>
    <row r="49" spans="1:6" ht="13.5">
      <c r="A49" s="4" t="s">
        <v>87</v>
      </c>
      <c r="B49" s="4" t="s">
        <v>88</v>
      </c>
      <c r="C49" s="5">
        <v>10264.8</v>
      </c>
      <c r="D49" s="5">
        <v>10000</v>
      </c>
      <c r="E49" s="5">
        <v>9803.48</v>
      </c>
      <c r="F49" s="5">
        <v>10000</v>
      </c>
    </row>
    <row r="50" spans="1:6" ht="13.5">
      <c r="A50" s="4" t="s">
        <v>89</v>
      </c>
      <c r="B50" s="4" t="s">
        <v>90</v>
      </c>
      <c r="C50" s="5">
        <v>18828.2</v>
      </c>
      <c r="D50" s="5">
        <v>18000</v>
      </c>
      <c r="E50" s="5">
        <v>16665.79</v>
      </c>
      <c r="F50" s="5">
        <v>18000</v>
      </c>
    </row>
    <row r="51" spans="1:6" ht="13.5">
      <c r="A51" s="4" t="s">
        <v>91</v>
      </c>
      <c r="B51" s="4" t="s">
        <v>92</v>
      </c>
      <c r="C51" s="5">
        <v>0</v>
      </c>
      <c r="D51" s="5">
        <v>2000</v>
      </c>
      <c r="E51" s="5">
        <v>0</v>
      </c>
      <c r="F51" s="5">
        <v>0</v>
      </c>
    </row>
    <row r="52" spans="2:6" ht="13.5">
      <c r="B52" s="4" t="s">
        <v>8</v>
      </c>
      <c r="C52" s="6">
        <f>SUM(C45:C51)</f>
        <v>430327.42</v>
      </c>
      <c r="D52" s="6">
        <f>SUM(D45:D51)</f>
        <v>430000</v>
      </c>
      <c r="E52" s="6">
        <f>SUM(E45:E51)</f>
        <v>469146.31</v>
      </c>
      <c r="F52" s="6">
        <f>SUM(F45:F51)</f>
        <v>426000</v>
      </c>
    </row>
    <row r="54" ht="13.5">
      <c r="A54" s="4" t="s">
        <v>93</v>
      </c>
    </row>
    <row r="55" spans="1:6" ht="13.5">
      <c r="A55" s="4" t="s">
        <v>94</v>
      </c>
      <c r="B55" s="4" t="s">
        <v>95</v>
      </c>
      <c r="C55" s="5">
        <v>1707.36</v>
      </c>
      <c r="D55" s="5">
        <v>2000</v>
      </c>
      <c r="E55" s="5">
        <v>924.06</v>
      </c>
      <c r="F55" s="5">
        <v>1000</v>
      </c>
    </row>
    <row r="56" spans="1:6" ht="13.5">
      <c r="A56" s="4" t="s">
        <v>96</v>
      </c>
      <c r="B56" s="4" t="s">
        <v>97</v>
      </c>
      <c r="C56" s="5">
        <v>153.28</v>
      </c>
      <c r="D56" s="5">
        <v>1900</v>
      </c>
      <c r="E56" s="5">
        <v>1285.24</v>
      </c>
      <c r="F56" s="5">
        <v>1500</v>
      </c>
    </row>
    <row r="57" spans="1:6" ht="13.5">
      <c r="A57" s="4" t="s">
        <v>98</v>
      </c>
      <c r="B57" s="4" t="s">
        <v>99</v>
      </c>
      <c r="C57" s="5">
        <v>20.9</v>
      </c>
      <c r="D57" s="5">
        <v>200</v>
      </c>
      <c r="E57" s="5">
        <v>0</v>
      </c>
      <c r="F57" s="5">
        <v>0</v>
      </c>
    </row>
    <row r="58" spans="2:6" ht="13.5">
      <c r="B58" s="4" t="s">
        <v>8</v>
      </c>
      <c r="C58" s="6">
        <f>SUM(C55:C57)</f>
        <v>1881.54</v>
      </c>
      <c r="D58" s="6">
        <f>SUM(D55:D57)</f>
        <v>4100</v>
      </c>
      <c r="E58" s="6">
        <f>SUM(E55:E57)</f>
        <v>2209.3</v>
      </c>
      <c r="F58" s="6">
        <f>SUM(F55:F57)</f>
        <v>2500</v>
      </c>
    </row>
    <row r="59" spans="3:5" ht="12">
      <c r="C59" s="10"/>
      <c r="D59" s="10"/>
      <c r="E59" s="10"/>
    </row>
    <row r="60" ht="13.5">
      <c r="A60" s="4" t="s">
        <v>100</v>
      </c>
    </row>
    <row r="61" spans="1:6" ht="13.5">
      <c r="A61" s="4" t="s">
        <v>101</v>
      </c>
      <c r="B61" s="4" t="s">
        <v>102</v>
      </c>
      <c r="C61" s="5">
        <v>27758.52</v>
      </c>
      <c r="D61" s="5">
        <v>26000</v>
      </c>
      <c r="E61" s="5">
        <v>25590.56</v>
      </c>
      <c r="F61" s="5">
        <v>27500</v>
      </c>
    </row>
    <row r="62" spans="1:6" ht="13.5">
      <c r="A62" s="4" t="s">
        <v>103</v>
      </c>
      <c r="B62" s="4" t="s">
        <v>104</v>
      </c>
      <c r="C62" s="5">
        <v>528</v>
      </c>
      <c r="D62" s="5">
        <v>0</v>
      </c>
      <c r="E62" s="5">
        <v>490</v>
      </c>
      <c r="F62" s="5">
        <v>0</v>
      </c>
    </row>
    <row r="63" spans="2:6" ht="13.5">
      <c r="B63" s="4" t="s">
        <v>105</v>
      </c>
      <c r="C63" s="6">
        <f>SUM(C61:C62)</f>
        <v>28286.52</v>
      </c>
      <c r="D63" s="6">
        <f>SUM(D61:D62)</f>
        <v>26000</v>
      </c>
      <c r="E63" s="6">
        <f>SUM(E61:E62)</f>
        <v>26080.56</v>
      </c>
      <c r="F63" s="6">
        <f>SUM(F61:F62)</f>
        <v>27500</v>
      </c>
    </row>
    <row r="64" ht="13.5">
      <c r="A64" s="4" t="s">
        <v>106</v>
      </c>
    </row>
    <row r="65" spans="1:6" ht="13.5">
      <c r="A65" s="4" t="s">
        <v>107</v>
      </c>
      <c r="B65" s="4" t="s">
        <v>259</v>
      </c>
      <c r="C65" s="5">
        <v>759.09</v>
      </c>
      <c r="D65" s="5">
        <v>1000</v>
      </c>
      <c r="E65" s="5">
        <v>1028.94</v>
      </c>
      <c r="F65" s="5">
        <v>2000</v>
      </c>
    </row>
    <row r="66" spans="1:6" ht="13.5">
      <c r="A66" s="4" t="s">
        <v>108</v>
      </c>
      <c r="B66" s="4" t="s">
        <v>109</v>
      </c>
      <c r="C66" s="5">
        <v>615.23</v>
      </c>
      <c r="D66" s="5">
        <v>3500</v>
      </c>
      <c r="E66" s="5">
        <v>2965.42</v>
      </c>
      <c r="F66" s="5">
        <v>600</v>
      </c>
    </row>
    <row r="67" spans="1:6" ht="13.5">
      <c r="A67" s="4" t="s">
        <v>110</v>
      </c>
      <c r="B67" s="4" t="s">
        <v>111</v>
      </c>
      <c r="C67" s="5">
        <v>4404.79</v>
      </c>
      <c r="D67" s="5">
        <v>10000</v>
      </c>
      <c r="E67" s="5">
        <v>11630.34</v>
      </c>
      <c r="F67" s="5">
        <v>3000</v>
      </c>
    </row>
    <row r="68" spans="1:6" ht="13.5">
      <c r="A68" s="4" t="s">
        <v>112</v>
      </c>
      <c r="B68" s="4" t="s">
        <v>113</v>
      </c>
      <c r="C68" s="5">
        <v>1429.71</v>
      </c>
      <c r="D68" s="5">
        <v>1000</v>
      </c>
      <c r="E68" s="5">
        <v>2832.95</v>
      </c>
      <c r="F68" s="5">
        <v>1000</v>
      </c>
    </row>
    <row r="69" spans="1:6" ht="13.5">
      <c r="A69" s="4" t="s">
        <v>114</v>
      </c>
      <c r="B69" s="4" t="s">
        <v>115</v>
      </c>
      <c r="C69" s="5">
        <v>1244.45</v>
      </c>
      <c r="D69" s="5">
        <v>0</v>
      </c>
      <c r="E69" s="5">
        <v>1641.8</v>
      </c>
      <c r="F69" s="5">
        <v>2400</v>
      </c>
    </row>
    <row r="70" spans="1:6" ht="13.5">
      <c r="A70" s="4" t="s">
        <v>116</v>
      </c>
      <c r="B70" s="4" t="s">
        <v>117</v>
      </c>
      <c r="C70" s="5">
        <v>6979.29</v>
      </c>
      <c r="D70" s="5">
        <v>4000</v>
      </c>
      <c r="E70" s="5">
        <v>1309.16</v>
      </c>
      <c r="F70" s="5">
        <v>2000</v>
      </c>
    </row>
    <row r="71" spans="1:6" ht="13.5">
      <c r="A71" s="4" t="s">
        <v>118</v>
      </c>
      <c r="B71" s="4" t="s">
        <v>119</v>
      </c>
      <c r="C71" s="5">
        <v>8752.53</v>
      </c>
      <c r="D71" s="5">
        <v>3500</v>
      </c>
      <c r="E71" s="5">
        <v>10400.86</v>
      </c>
      <c r="F71" s="5">
        <v>6000</v>
      </c>
    </row>
    <row r="72" spans="1:6" ht="13.5">
      <c r="A72" s="4" t="s">
        <v>120</v>
      </c>
      <c r="B72" s="4" t="s">
        <v>121</v>
      </c>
      <c r="C72" s="5">
        <v>0</v>
      </c>
      <c r="D72" s="5">
        <v>1500</v>
      </c>
      <c r="E72" s="5">
        <v>561.67</v>
      </c>
      <c r="F72" s="5">
        <v>100</v>
      </c>
    </row>
    <row r="73" spans="1:6" ht="13.5">
      <c r="A73" s="4" t="s">
        <v>122</v>
      </c>
      <c r="B73" s="4" t="s">
        <v>123</v>
      </c>
      <c r="C73" s="5">
        <v>6131.13</v>
      </c>
      <c r="D73" s="5">
        <v>9000</v>
      </c>
      <c r="E73" s="5">
        <v>8966.17</v>
      </c>
      <c r="F73" s="5">
        <v>6000</v>
      </c>
    </row>
    <row r="74" spans="2:6" ht="13.5">
      <c r="B74" s="4" t="s">
        <v>124</v>
      </c>
      <c r="C74" s="6">
        <f>SUM(C65:C73)</f>
        <v>30316.220000000005</v>
      </c>
      <c r="D74" s="6">
        <f>SUM(D65:D73)</f>
        <v>33500</v>
      </c>
      <c r="E74" s="6">
        <f>SUM(E65:E73)</f>
        <v>41337.31</v>
      </c>
      <c r="F74" s="6">
        <f>SUM(F65:F73)</f>
        <v>23100</v>
      </c>
    </row>
    <row r="75" ht="13.5">
      <c r="A75" s="4" t="s">
        <v>125</v>
      </c>
    </row>
    <row r="76" spans="1:6" ht="13.5">
      <c r="A76" s="4" t="s">
        <v>126</v>
      </c>
      <c r="B76" s="4" t="s">
        <v>260</v>
      </c>
      <c r="C76" s="5">
        <v>3218.26</v>
      </c>
      <c r="D76" s="5">
        <v>750</v>
      </c>
      <c r="E76" s="5">
        <v>1943.88</v>
      </c>
      <c r="F76" s="5">
        <v>6100</v>
      </c>
    </row>
    <row r="77" spans="1:6" ht="13.5">
      <c r="A77" s="4" t="s">
        <v>127</v>
      </c>
      <c r="B77" s="4" t="s">
        <v>128</v>
      </c>
      <c r="C77" s="5">
        <v>432.3</v>
      </c>
      <c r="D77" s="5">
        <v>800</v>
      </c>
      <c r="E77" s="5">
        <v>268.39</v>
      </c>
      <c r="F77" s="5">
        <v>300</v>
      </c>
    </row>
    <row r="78" spans="1:6" ht="13.5">
      <c r="A78" s="4" t="s">
        <v>129</v>
      </c>
      <c r="B78" s="4" t="s">
        <v>130</v>
      </c>
      <c r="C78" s="5">
        <v>3859.37</v>
      </c>
      <c r="D78" s="5">
        <v>2000</v>
      </c>
      <c r="E78" s="5">
        <v>2598.81</v>
      </c>
      <c r="F78" s="5">
        <v>500</v>
      </c>
    </row>
    <row r="79" spans="1:6" ht="13.5">
      <c r="A79" s="4" t="s">
        <v>131</v>
      </c>
      <c r="B79" s="4" t="s">
        <v>132</v>
      </c>
      <c r="C79" s="5">
        <v>1535.6</v>
      </c>
      <c r="D79" s="5">
        <v>2800</v>
      </c>
      <c r="E79" s="5">
        <v>3848.73</v>
      </c>
      <c r="F79" s="5">
        <v>1000</v>
      </c>
    </row>
    <row r="80" spans="1:6" ht="13.5">
      <c r="A80" s="4" t="s">
        <v>133</v>
      </c>
      <c r="B80" s="4" t="s">
        <v>134</v>
      </c>
      <c r="C80" s="5">
        <v>149.97</v>
      </c>
      <c r="D80" s="5">
        <v>200</v>
      </c>
      <c r="E80" s="5">
        <v>53.56</v>
      </c>
      <c r="F80" s="5">
        <v>150</v>
      </c>
    </row>
    <row r="81" spans="1:6" ht="13.5">
      <c r="A81" s="4" t="s">
        <v>135</v>
      </c>
      <c r="B81" s="4" t="s">
        <v>136</v>
      </c>
      <c r="C81" s="5">
        <v>1470.14</v>
      </c>
      <c r="D81" s="5">
        <v>1000</v>
      </c>
      <c r="E81" s="5">
        <v>1151.09</v>
      </c>
      <c r="F81" s="5">
        <v>500</v>
      </c>
    </row>
    <row r="82" spans="1:6" ht="13.5">
      <c r="A82" s="4" t="s">
        <v>137</v>
      </c>
      <c r="B82" s="4" t="s">
        <v>138</v>
      </c>
      <c r="C82" s="5">
        <v>1325</v>
      </c>
      <c r="D82" s="5">
        <v>500</v>
      </c>
      <c r="E82" s="5">
        <v>250</v>
      </c>
      <c r="F82" s="5">
        <v>500</v>
      </c>
    </row>
    <row r="83" spans="1:6" ht="13.5">
      <c r="A83" s="4" t="s">
        <v>139</v>
      </c>
      <c r="B83" s="4" t="s">
        <v>140</v>
      </c>
      <c r="C83" s="5">
        <v>3900.01</v>
      </c>
      <c r="D83" s="5">
        <v>3000</v>
      </c>
      <c r="E83" s="5">
        <v>5401.62</v>
      </c>
      <c r="F83" s="5">
        <v>4000</v>
      </c>
    </row>
    <row r="84" spans="2:6" ht="13.5">
      <c r="B84" s="4" t="s">
        <v>141</v>
      </c>
      <c r="C84" s="6">
        <f>SUM(C76:C83)</f>
        <v>15890.65</v>
      </c>
      <c r="D84" s="6">
        <f>SUM(D76:D83)</f>
        <v>11050</v>
      </c>
      <c r="E84" s="6">
        <f>SUM(E76:E83)</f>
        <v>15516.079999999998</v>
      </c>
      <c r="F84" s="6">
        <f>SUM(F76:F83)</f>
        <v>13050</v>
      </c>
    </row>
    <row r="85" ht="13.5">
      <c r="A85" s="4" t="s">
        <v>142</v>
      </c>
    </row>
    <row r="86" spans="1:6" ht="13.5">
      <c r="A86" s="4" t="s">
        <v>143</v>
      </c>
      <c r="B86" s="4" t="s">
        <v>144</v>
      </c>
      <c r="C86" s="5">
        <v>0</v>
      </c>
      <c r="D86" s="5">
        <v>500</v>
      </c>
      <c r="E86" s="5">
        <v>32.32</v>
      </c>
      <c r="F86" s="5">
        <v>500</v>
      </c>
    </row>
    <row r="87" spans="1:6" ht="13.5">
      <c r="A87" s="4" t="s">
        <v>145</v>
      </c>
      <c r="B87" s="4" t="s">
        <v>146</v>
      </c>
      <c r="C87" s="5">
        <v>15599.91</v>
      </c>
      <c r="D87" s="5">
        <v>15000</v>
      </c>
      <c r="E87" s="5">
        <v>17819.14</v>
      </c>
      <c r="F87" s="5">
        <v>15000</v>
      </c>
    </row>
    <row r="88" spans="1:6" ht="13.5">
      <c r="A88" s="4" t="s">
        <v>147</v>
      </c>
      <c r="B88" s="4" t="s">
        <v>148</v>
      </c>
      <c r="C88" s="5">
        <v>0</v>
      </c>
      <c r="D88" s="5">
        <v>500</v>
      </c>
      <c r="E88" s="5">
        <v>208.7</v>
      </c>
      <c r="F88" s="5">
        <v>500</v>
      </c>
    </row>
    <row r="89" spans="2:6" ht="13.5">
      <c r="B89" s="4" t="s">
        <v>149</v>
      </c>
      <c r="C89" s="6">
        <f>SUM(C86:C88)</f>
        <v>15599.91</v>
      </c>
      <c r="D89" s="6">
        <f>SUM(D86:D88)</f>
        <v>16000</v>
      </c>
      <c r="E89" s="6">
        <f>SUM(E86:E88)</f>
        <v>18060.16</v>
      </c>
      <c r="F89" s="6">
        <f>SUM(F86:F88)</f>
        <v>16000</v>
      </c>
    </row>
    <row r="90" ht="13.5">
      <c r="A90" s="4" t="s">
        <v>150</v>
      </c>
    </row>
    <row r="91" spans="1:6" ht="13.5">
      <c r="A91" s="4" t="s">
        <v>151</v>
      </c>
      <c r="B91" s="4" t="s">
        <v>152</v>
      </c>
      <c r="C91" s="5">
        <v>3113.7</v>
      </c>
      <c r="D91" s="5">
        <v>1500</v>
      </c>
      <c r="E91" s="5">
        <v>-1112.55</v>
      </c>
      <c r="F91" s="5">
        <v>2000</v>
      </c>
    </row>
    <row r="92" spans="1:6" ht="13.5">
      <c r="A92" s="4" t="s">
        <v>153</v>
      </c>
      <c r="B92" s="4" t="s">
        <v>154</v>
      </c>
      <c r="C92" s="5">
        <v>25</v>
      </c>
      <c r="D92" s="5">
        <v>0</v>
      </c>
      <c r="E92" s="5">
        <v>0</v>
      </c>
      <c r="F92" s="5">
        <v>0</v>
      </c>
    </row>
    <row r="93" spans="1:6" ht="13.5">
      <c r="A93" s="4" t="s">
        <v>155</v>
      </c>
      <c r="B93" s="4" t="s">
        <v>156</v>
      </c>
      <c r="C93" s="5">
        <v>395</v>
      </c>
      <c r="D93" s="5">
        <v>1500</v>
      </c>
      <c r="E93" s="5">
        <v>972.7</v>
      </c>
      <c r="F93" s="5">
        <v>400</v>
      </c>
    </row>
    <row r="94" spans="1:6" ht="13.5">
      <c r="A94" s="4" t="s">
        <v>157</v>
      </c>
      <c r="B94" s="4" t="s">
        <v>158</v>
      </c>
      <c r="C94" s="5">
        <v>0</v>
      </c>
      <c r="D94" s="5">
        <v>200</v>
      </c>
      <c r="E94" s="5">
        <v>306.85</v>
      </c>
      <c r="F94" s="5">
        <v>50</v>
      </c>
    </row>
    <row r="95" spans="1:6" ht="13.5">
      <c r="A95" s="4" t="s">
        <v>159</v>
      </c>
      <c r="B95" s="4" t="s">
        <v>160</v>
      </c>
      <c r="C95" s="5">
        <v>0</v>
      </c>
      <c r="D95" s="5">
        <v>500</v>
      </c>
      <c r="E95" s="5">
        <v>14</v>
      </c>
      <c r="F95" s="5">
        <v>50</v>
      </c>
    </row>
    <row r="96" spans="2:6" ht="13.5">
      <c r="B96" s="4" t="s">
        <v>8</v>
      </c>
      <c r="C96" s="6">
        <f>SUM(C91:C95)</f>
        <v>3533.7</v>
      </c>
      <c r="D96" s="6">
        <f>SUM(D91:D95)</f>
        <v>3700</v>
      </c>
      <c r="E96" s="6">
        <f>SUM(E91:E95)</f>
        <v>181.0000000000001</v>
      </c>
      <c r="F96" s="6">
        <f>SUM(F91:F95)</f>
        <v>2500</v>
      </c>
    </row>
    <row r="98" ht="13.5">
      <c r="A98" s="4" t="s">
        <v>161</v>
      </c>
    </row>
    <row r="99" spans="1:6" ht="13.5">
      <c r="A99" s="4" t="s">
        <v>162</v>
      </c>
      <c r="B99" s="4" t="s">
        <v>163</v>
      </c>
      <c r="C99" s="5">
        <v>54821.18</v>
      </c>
      <c r="D99" s="5">
        <v>45000</v>
      </c>
      <c r="E99" s="5">
        <v>51495.01</v>
      </c>
      <c r="F99" s="5">
        <v>55000</v>
      </c>
    </row>
    <row r="100" spans="1:6" ht="13.5">
      <c r="A100" s="4" t="s">
        <v>164</v>
      </c>
      <c r="B100" s="4" t="s">
        <v>165</v>
      </c>
      <c r="C100" s="5">
        <v>11479.46</v>
      </c>
      <c r="D100" s="5">
        <v>12000</v>
      </c>
      <c r="E100" s="5">
        <v>12683.89</v>
      </c>
      <c r="F100" s="5">
        <v>12000</v>
      </c>
    </row>
    <row r="101" spans="1:6" ht="13.5">
      <c r="A101" s="4" t="s">
        <v>166</v>
      </c>
      <c r="B101" s="4" t="s">
        <v>167</v>
      </c>
      <c r="C101" s="5">
        <v>3297</v>
      </c>
      <c r="D101" s="5">
        <v>2000</v>
      </c>
      <c r="E101" s="5">
        <v>2163</v>
      </c>
      <c r="F101" s="5">
        <v>3300</v>
      </c>
    </row>
    <row r="102" spans="1:6" ht="13.5">
      <c r="A102" s="4" t="s">
        <v>168</v>
      </c>
      <c r="B102" s="4" t="s">
        <v>169</v>
      </c>
      <c r="C102" s="5">
        <v>16679.7</v>
      </c>
      <c r="D102" s="5">
        <v>15000</v>
      </c>
      <c r="E102" s="5">
        <v>12573.5</v>
      </c>
      <c r="F102" s="5">
        <v>16500</v>
      </c>
    </row>
    <row r="103" spans="1:6" ht="13.5">
      <c r="A103" s="4" t="s">
        <v>170</v>
      </c>
      <c r="B103" s="4" t="s">
        <v>171</v>
      </c>
      <c r="C103" s="5">
        <v>23114.41</v>
      </c>
      <c r="D103" s="5">
        <v>15000</v>
      </c>
      <c r="E103" s="5">
        <v>23085.64</v>
      </c>
      <c r="F103" s="5">
        <v>12000</v>
      </c>
    </row>
    <row r="104" spans="2:6" ht="13.5">
      <c r="B104" s="4" t="s">
        <v>8</v>
      </c>
      <c r="C104" s="6">
        <f>SUM(C99:C103)</f>
        <v>109391.75</v>
      </c>
      <c r="D104" s="6">
        <f>SUM(D99:D103)</f>
        <v>89000</v>
      </c>
      <c r="E104" s="6">
        <f>SUM(E99:E103)</f>
        <v>102001.04</v>
      </c>
      <c r="F104" s="6">
        <f>SUM(F99:F103)</f>
        <v>98800</v>
      </c>
    </row>
    <row r="105" ht="13.5">
      <c r="A105" s="4" t="s">
        <v>172</v>
      </c>
    </row>
    <row r="106" spans="1:6" ht="13.5">
      <c r="A106" s="4" t="s">
        <v>173</v>
      </c>
      <c r="B106" s="4" t="s">
        <v>174</v>
      </c>
      <c r="C106" s="5">
        <v>381.8</v>
      </c>
      <c r="D106" s="5">
        <v>1200</v>
      </c>
      <c r="E106" s="5">
        <v>1709.5</v>
      </c>
      <c r="F106" s="5">
        <v>400</v>
      </c>
    </row>
    <row r="107" spans="1:6" ht="13.5">
      <c r="A107" s="4" t="s">
        <v>175</v>
      </c>
      <c r="B107" s="4" t="s">
        <v>176</v>
      </c>
      <c r="C107" s="5">
        <v>3470.65</v>
      </c>
      <c r="D107" s="5">
        <v>3000</v>
      </c>
      <c r="E107" s="5">
        <v>4846.6</v>
      </c>
      <c r="F107" s="5">
        <v>3000</v>
      </c>
    </row>
    <row r="108" spans="1:6" ht="13.5">
      <c r="A108" s="4" t="s">
        <v>177</v>
      </c>
      <c r="B108" s="4" t="s">
        <v>178</v>
      </c>
      <c r="C108" s="5">
        <v>4283</v>
      </c>
      <c r="D108" s="5">
        <v>2000</v>
      </c>
      <c r="E108" s="5">
        <v>0</v>
      </c>
      <c r="F108" s="5">
        <v>4300</v>
      </c>
    </row>
    <row r="109" spans="2:6" ht="13.5">
      <c r="B109" s="4" t="s">
        <v>8</v>
      </c>
      <c r="C109" s="6">
        <f>SUM(C106:C108)</f>
        <v>8135.450000000001</v>
      </c>
      <c r="D109" s="6">
        <f>SUM(D106:D108)</f>
        <v>6200</v>
      </c>
      <c r="E109" s="6">
        <f>SUM(E106:E108)</f>
        <v>6556.1</v>
      </c>
      <c r="F109" s="6">
        <f>SUM(F106:F108)</f>
        <v>7700</v>
      </c>
    </row>
    <row r="110" ht="13.5">
      <c r="A110" s="4" t="s">
        <v>179</v>
      </c>
    </row>
    <row r="111" spans="1:6" ht="13.5">
      <c r="A111" s="4" t="s">
        <v>180</v>
      </c>
      <c r="B111" s="4" t="s">
        <v>181</v>
      </c>
      <c r="C111" s="5">
        <v>4370.33</v>
      </c>
      <c r="D111" s="5">
        <v>4500</v>
      </c>
      <c r="E111" s="5">
        <v>3835.59</v>
      </c>
      <c r="F111" s="5">
        <v>4000</v>
      </c>
    </row>
    <row r="112" spans="1:6" ht="13.5">
      <c r="A112" s="4" t="s">
        <v>182</v>
      </c>
      <c r="B112" s="4" t="s">
        <v>183</v>
      </c>
      <c r="C112" s="5">
        <v>5373.87</v>
      </c>
      <c r="D112" s="5">
        <v>4500</v>
      </c>
      <c r="E112" s="5">
        <v>4780.17</v>
      </c>
      <c r="F112" s="5">
        <v>5000</v>
      </c>
    </row>
    <row r="113" spans="1:6" ht="13.5">
      <c r="A113" s="4" t="s">
        <v>184</v>
      </c>
      <c r="B113" s="4" t="s">
        <v>185</v>
      </c>
      <c r="C113" s="5">
        <v>0</v>
      </c>
      <c r="D113" s="5">
        <v>1500</v>
      </c>
      <c r="E113" s="5">
        <v>0</v>
      </c>
      <c r="F113" s="5">
        <v>100</v>
      </c>
    </row>
    <row r="114" spans="1:6" ht="13.5">
      <c r="A114" s="4" t="s">
        <v>186</v>
      </c>
      <c r="B114" s="4" t="s">
        <v>187</v>
      </c>
      <c r="C114" s="5">
        <v>0</v>
      </c>
      <c r="D114" s="5">
        <v>1000</v>
      </c>
      <c r="E114" s="5">
        <v>195.61</v>
      </c>
      <c r="F114" s="5">
        <v>100</v>
      </c>
    </row>
    <row r="115" spans="2:6" ht="13.5">
      <c r="B115" s="4" t="s">
        <v>8</v>
      </c>
      <c r="C115" s="6">
        <f>SUM(C111:C114)</f>
        <v>9744.2</v>
      </c>
      <c r="D115" s="6">
        <f>SUM(D111:D114)</f>
        <v>11500</v>
      </c>
      <c r="E115" s="6">
        <f>SUM(E111:E114)</f>
        <v>8811.37</v>
      </c>
      <c r="F115" s="6">
        <f>SUM(F111:F114)</f>
        <v>9200</v>
      </c>
    </row>
    <row r="117" ht="13.5">
      <c r="A117" s="4" t="s">
        <v>188</v>
      </c>
    </row>
    <row r="118" spans="1:6" ht="13.5">
      <c r="A118" s="4" t="s">
        <v>189</v>
      </c>
      <c r="B118" s="4" t="s">
        <v>190</v>
      </c>
      <c r="C118" s="5">
        <v>108371.36</v>
      </c>
      <c r="D118" s="5">
        <v>118000</v>
      </c>
      <c r="E118" s="5">
        <v>104169.85</v>
      </c>
      <c r="F118" s="5">
        <v>110000</v>
      </c>
    </row>
    <row r="119" spans="1:6" ht="13.5">
      <c r="A119" s="4" t="s">
        <v>191</v>
      </c>
      <c r="B119" s="4" t="s">
        <v>192</v>
      </c>
      <c r="C119" s="5">
        <v>6392.99</v>
      </c>
      <c r="D119" s="5">
        <v>8500</v>
      </c>
      <c r="E119" s="5">
        <v>4921.26</v>
      </c>
      <c r="F119" s="5">
        <v>6500</v>
      </c>
    </row>
    <row r="120" spans="1:6" ht="13.5">
      <c r="A120" s="4" t="s">
        <v>193</v>
      </c>
      <c r="B120" s="4" t="s">
        <v>194</v>
      </c>
      <c r="C120" s="5">
        <v>2688.18</v>
      </c>
      <c r="D120" s="5">
        <v>2800</v>
      </c>
      <c r="E120" s="5">
        <v>2110.46</v>
      </c>
      <c r="F120" s="5">
        <v>2700</v>
      </c>
    </row>
    <row r="121" spans="1:6" ht="13.5">
      <c r="A121" s="4" t="s">
        <v>195</v>
      </c>
      <c r="B121" s="4" t="s">
        <v>196</v>
      </c>
      <c r="C121" s="5">
        <v>1216.75</v>
      </c>
      <c r="D121" s="5">
        <v>1800</v>
      </c>
      <c r="E121" s="5">
        <v>553.82</v>
      </c>
      <c r="F121" s="5">
        <v>1000</v>
      </c>
    </row>
    <row r="122" spans="1:6" ht="13.5">
      <c r="A122" s="4" t="s">
        <v>197</v>
      </c>
      <c r="B122" s="4" t="s">
        <v>198</v>
      </c>
      <c r="C122" s="5">
        <v>570.5</v>
      </c>
      <c r="D122" s="5">
        <v>1300</v>
      </c>
      <c r="E122" s="5">
        <v>1860.76</v>
      </c>
      <c r="F122" s="5">
        <v>500</v>
      </c>
    </row>
    <row r="123" spans="2:6" ht="13.5">
      <c r="B123" s="4" t="s">
        <v>8</v>
      </c>
      <c r="C123" s="6">
        <f>SUM(C118:C122)</f>
        <v>119239.78</v>
      </c>
      <c r="D123" s="6">
        <f>SUM(D118:D122)</f>
        <v>132400</v>
      </c>
      <c r="E123" s="6">
        <f>SUM(E118:E122)</f>
        <v>113616.15000000001</v>
      </c>
      <c r="F123" s="6">
        <f>SUM(F118:F122)</f>
        <v>120700</v>
      </c>
    </row>
    <row r="125" ht="13.5">
      <c r="A125" s="4" t="s">
        <v>199</v>
      </c>
    </row>
    <row r="126" spans="1:6" ht="13.5">
      <c r="A126" s="4" t="s">
        <v>200</v>
      </c>
      <c r="B126" s="4" t="s">
        <v>201</v>
      </c>
      <c r="C126" s="5">
        <v>0</v>
      </c>
      <c r="D126" s="5">
        <v>500</v>
      </c>
      <c r="E126" s="5">
        <v>0</v>
      </c>
      <c r="F126" s="5">
        <v>50</v>
      </c>
    </row>
    <row r="127" spans="1:6" ht="13.5">
      <c r="A127" s="4" t="s">
        <v>202</v>
      </c>
      <c r="B127" s="4" t="s">
        <v>203</v>
      </c>
      <c r="C127" s="5">
        <v>1357.11</v>
      </c>
      <c r="D127" s="5">
        <v>500</v>
      </c>
      <c r="E127" s="5">
        <v>0</v>
      </c>
      <c r="F127" s="5">
        <v>1300</v>
      </c>
    </row>
    <row r="128" spans="1:6" ht="13.5">
      <c r="A128" s="4" t="s">
        <v>204</v>
      </c>
      <c r="B128" s="4" t="s">
        <v>205</v>
      </c>
      <c r="C128" s="5">
        <v>818.19</v>
      </c>
      <c r="D128" s="5">
        <v>1000</v>
      </c>
      <c r="E128" s="5">
        <v>579.25</v>
      </c>
      <c r="F128" s="5">
        <v>600</v>
      </c>
    </row>
    <row r="129" spans="1:6" ht="13.5">
      <c r="A129" s="4" t="s">
        <v>206</v>
      </c>
      <c r="B129" s="4" t="s">
        <v>207</v>
      </c>
      <c r="C129" s="5">
        <v>0</v>
      </c>
      <c r="D129" s="5">
        <v>100</v>
      </c>
      <c r="E129" s="5">
        <v>0</v>
      </c>
      <c r="F129" s="5">
        <v>100</v>
      </c>
    </row>
    <row r="130" spans="2:6" ht="13.5">
      <c r="B130" s="4" t="s">
        <v>8</v>
      </c>
      <c r="C130" s="6">
        <f>SUM(C126:C129)</f>
        <v>2175.3</v>
      </c>
      <c r="D130" s="6">
        <f>SUM(D126:D129)</f>
        <v>2100</v>
      </c>
      <c r="E130" s="6">
        <f>SUM(E126:E129)</f>
        <v>579.25</v>
      </c>
      <c r="F130" s="6">
        <f>SUM(F126:F129)</f>
        <v>2050</v>
      </c>
    </row>
    <row r="132" ht="13.5">
      <c r="A132" s="4" t="s">
        <v>208</v>
      </c>
    </row>
    <row r="133" spans="1:6" ht="13.5">
      <c r="A133" s="4" t="s">
        <v>209</v>
      </c>
      <c r="B133" s="4" t="s">
        <v>210</v>
      </c>
      <c r="C133" s="5">
        <v>0</v>
      </c>
      <c r="D133" s="5">
        <v>500</v>
      </c>
      <c r="E133" s="5">
        <v>0</v>
      </c>
      <c r="F133" s="5">
        <v>0</v>
      </c>
    </row>
    <row r="134" spans="1:6" ht="13.5">
      <c r="A134" s="4" t="s">
        <v>211</v>
      </c>
      <c r="B134" s="4" t="s">
        <v>212</v>
      </c>
      <c r="C134" s="5">
        <v>1560.34</v>
      </c>
      <c r="D134" s="5">
        <v>2000</v>
      </c>
      <c r="E134" s="5">
        <v>1053.22</v>
      </c>
      <c r="F134" s="5">
        <v>0</v>
      </c>
    </row>
    <row r="135" spans="1:6" ht="13.5">
      <c r="A135" s="4" t="s">
        <v>213</v>
      </c>
      <c r="B135" s="4" t="s">
        <v>214</v>
      </c>
      <c r="C135" s="5">
        <v>3830.83</v>
      </c>
      <c r="D135" s="5">
        <v>1500</v>
      </c>
      <c r="E135" s="5">
        <v>2726.14</v>
      </c>
      <c r="F135" s="5">
        <v>0</v>
      </c>
    </row>
    <row r="136" spans="1:6" ht="13.5">
      <c r="A136" s="4" t="s">
        <v>215</v>
      </c>
      <c r="B136" s="4" t="s">
        <v>216</v>
      </c>
      <c r="C136" s="5">
        <v>0</v>
      </c>
      <c r="D136" s="5">
        <v>500</v>
      </c>
      <c r="E136" s="5">
        <v>0</v>
      </c>
      <c r="F136" s="5">
        <v>0</v>
      </c>
    </row>
    <row r="137" spans="1:6" ht="13.5">
      <c r="A137" s="4" t="s">
        <v>217</v>
      </c>
      <c r="B137" s="4" t="s">
        <v>218</v>
      </c>
      <c r="C137" s="5">
        <v>1909.75</v>
      </c>
      <c r="D137" s="5">
        <v>700</v>
      </c>
      <c r="E137" s="5">
        <v>221.86</v>
      </c>
      <c r="F137" s="5">
        <v>0</v>
      </c>
    </row>
    <row r="138" spans="1:6" ht="13.5">
      <c r="A138" s="4" t="s">
        <v>219</v>
      </c>
      <c r="B138" s="4" t="s">
        <v>220</v>
      </c>
      <c r="C138" s="5">
        <v>4659.71</v>
      </c>
      <c r="D138" s="5">
        <v>6000</v>
      </c>
      <c r="E138" s="5">
        <v>8041.26</v>
      </c>
      <c r="F138" s="5">
        <v>0</v>
      </c>
    </row>
    <row r="139" spans="2:6" ht="13.5">
      <c r="B139" s="4" t="s">
        <v>8</v>
      </c>
      <c r="C139" s="6">
        <f>SUM(C133:C138)</f>
        <v>11960.630000000001</v>
      </c>
      <c r="D139" s="6">
        <f>SUM(D133:D138)</f>
        <v>11200</v>
      </c>
      <c r="E139" s="6">
        <f>SUM(E133:E138)</f>
        <v>12042.48</v>
      </c>
      <c r="F139" s="6">
        <f>SUM(F133:F138)</f>
        <v>0</v>
      </c>
    </row>
    <row r="141" ht="13.5">
      <c r="A141" s="4" t="s">
        <v>221</v>
      </c>
    </row>
    <row r="142" spans="1:6" ht="13.5">
      <c r="A142" s="4" t="s">
        <v>222</v>
      </c>
      <c r="B142" s="4" t="s">
        <v>223</v>
      </c>
      <c r="C142" s="5">
        <v>13699.93</v>
      </c>
      <c r="D142" s="5">
        <v>10000</v>
      </c>
      <c r="E142" s="5">
        <v>9939.19</v>
      </c>
      <c r="F142" s="5">
        <v>11000</v>
      </c>
    </row>
    <row r="143" spans="1:6" ht="13.5">
      <c r="A143" s="4" t="s">
        <v>224</v>
      </c>
      <c r="B143" s="4" t="s">
        <v>225</v>
      </c>
      <c r="C143" s="5">
        <v>193.83</v>
      </c>
      <c r="D143" s="5">
        <v>500</v>
      </c>
      <c r="E143" s="5">
        <v>0</v>
      </c>
      <c r="F143" s="5">
        <v>200</v>
      </c>
    </row>
    <row r="144" spans="1:6" ht="13.5">
      <c r="A144" s="4" t="s">
        <v>226</v>
      </c>
      <c r="B144" s="4" t="s">
        <v>227</v>
      </c>
      <c r="C144" s="5">
        <v>6750.64</v>
      </c>
      <c r="D144" s="5">
        <v>2000</v>
      </c>
      <c r="E144" s="5">
        <v>5197.7</v>
      </c>
      <c r="F144" s="5">
        <v>6000</v>
      </c>
    </row>
    <row r="145" spans="1:6" ht="13.5">
      <c r="A145" s="4" t="s">
        <v>228</v>
      </c>
      <c r="B145" s="4" t="s">
        <v>229</v>
      </c>
      <c r="C145" s="5">
        <v>364.69</v>
      </c>
      <c r="D145" s="5">
        <v>1200</v>
      </c>
      <c r="E145" s="5">
        <v>1634.27</v>
      </c>
      <c r="F145" s="5">
        <v>500</v>
      </c>
    </row>
    <row r="146" spans="1:6" ht="13.5">
      <c r="A146" s="4" t="s">
        <v>230</v>
      </c>
      <c r="B146" s="4" t="s">
        <v>231</v>
      </c>
      <c r="C146" s="5">
        <v>348</v>
      </c>
      <c r="D146" s="5">
        <v>1300</v>
      </c>
      <c r="E146" s="5">
        <v>189.65</v>
      </c>
      <c r="F146" s="5">
        <v>350</v>
      </c>
    </row>
    <row r="147" spans="2:6" ht="13.5">
      <c r="B147" s="4" t="s">
        <v>8</v>
      </c>
      <c r="C147" s="6">
        <f>SUM(C142:C146)</f>
        <v>21357.09</v>
      </c>
      <c r="D147" s="6">
        <f>SUM(D142:D146)</f>
        <v>15000</v>
      </c>
      <c r="E147" s="6">
        <f>SUM(E142:E146)</f>
        <v>16960.81</v>
      </c>
      <c r="F147" s="6">
        <f>SUM(F142:F146)</f>
        <v>18050</v>
      </c>
    </row>
    <row r="149" ht="13.5">
      <c r="A149" s="4" t="s">
        <v>232</v>
      </c>
    </row>
    <row r="150" spans="1:6" ht="13.5">
      <c r="A150" s="4" t="s">
        <v>233</v>
      </c>
      <c r="B150" s="4" t="s">
        <v>234</v>
      </c>
      <c r="C150" s="5">
        <v>331.03</v>
      </c>
      <c r="D150" s="5">
        <v>600</v>
      </c>
      <c r="E150" s="5">
        <v>341.22</v>
      </c>
      <c r="F150" s="5">
        <v>200</v>
      </c>
    </row>
    <row r="151" spans="1:6" ht="13.5">
      <c r="A151" s="4" t="s">
        <v>235</v>
      </c>
      <c r="B151" s="4" t="s">
        <v>236</v>
      </c>
      <c r="C151" s="5">
        <v>1109.42</v>
      </c>
      <c r="D151" s="5">
        <v>750</v>
      </c>
      <c r="E151" s="5">
        <v>800</v>
      </c>
      <c r="F151" s="5">
        <v>1100</v>
      </c>
    </row>
    <row r="152" spans="1:6" ht="13.5">
      <c r="A152" s="4" t="s">
        <v>237</v>
      </c>
      <c r="B152" s="4" t="s">
        <v>238</v>
      </c>
      <c r="C152" s="5">
        <v>450</v>
      </c>
      <c r="D152" s="5">
        <v>1500</v>
      </c>
      <c r="E152" s="5">
        <v>60.74</v>
      </c>
      <c r="F152" s="5">
        <v>500</v>
      </c>
    </row>
    <row r="153" spans="1:6" ht="13.5">
      <c r="A153" s="4" t="s">
        <v>239</v>
      </c>
      <c r="B153" s="4" t="s">
        <v>240</v>
      </c>
      <c r="C153" s="5">
        <v>0</v>
      </c>
      <c r="D153" s="5">
        <v>200</v>
      </c>
      <c r="E153" s="5">
        <v>0</v>
      </c>
      <c r="F153" s="5">
        <v>0</v>
      </c>
    </row>
    <row r="154" spans="2:6" ht="13.5">
      <c r="B154" s="4" t="s">
        <v>8</v>
      </c>
      <c r="C154" s="6">
        <f>SUM(C150:C153)</f>
        <v>1890.45</v>
      </c>
      <c r="D154" s="6">
        <f>SUM(D150:D153)</f>
        <v>3050</v>
      </c>
      <c r="E154" s="6">
        <f>SUM(E150:E153)</f>
        <v>1201.96</v>
      </c>
      <c r="F154" s="6">
        <f>SUM(F150:F153)</f>
        <v>1800</v>
      </c>
    </row>
    <row r="156" ht="13.5">
      <c r="A156" s="4" t="s">
        <v>241</v>
      </c>
    </row>
    <row r="157" spans="1:6" ht="13.5">
      <c r="A157" s="4" t="s">
        <v>242</v>
      </c>
      <c r="B157" s="4" t="s">
        <v>243</v>
      </c>
      <c r="C157" s="5">
        <v>1878.46</v>
      </c>
      <c r="D157" s="5">
        <v>4300</v>
      </c>
      <c r="E157" s="5">
        <v>5616.37</v>
      </c>
      <c r="F157" s="5">
        <v>2000</v>
      </c>
    </row>
    <row r="158" spans="1:6" ht="13.5">
      <c r="A158" s="4" t="s">
        <v>244</v>
      </c>
      <c r="B158" s="4" t="s">
        <v>245</v>
      </c>
      <c r="C158" s="5">
        <v>0</v>
      </c>
      <c r="D158" s="5">
        <v>500</v>
      </c>
      <c r="E158" s="5">
        <v>237.52</v>
      </c>
      <c r="F158" s="5">
        <v>0</v>
      </c>
    </row>
    <row r="159" spans="1:6" ht="13.5">
      <c r="A159" s="4" t="s">
        <v>246</v>
      </c>
      <c r="B159" s="4" t="s">
        <v>247</v>
      </c>
      <c r="C159" s="5">
        <v>0</v>
      </c>
      <c r="D159" s="5">
        <v>100</v>
      </c>
      <c r="E159" s="5">
        <v>0</v>
      </c>
      <c r="F159" s="5">
        <v>0</v>
      </c>
    </row>
    <row r="160" spans="1:6" ht="13.5">
      <c r="A160" s="4" t="s">
        <v>248</v>
      </c>
      <c r="B160" s="4" t="s">
        <v>249</v>
      </c>
      <c r="C160" s="5">
        <v>98.65</v>
      </c>
      <c r="D160" s="5">
        <v>500</v>
      </c>
      <c r="E160" s="5">
        <v>0</v>
      </c>
      <c r="F160" s="5">
        <v>0</v>
      </c>
    </row>
    <row r="161" spans="1:6" ht="13.5">
      <c r="A161" s="4" t="s">
        <v>250</v>
      </c>
      <c r="B161" s="4" t="s">
        <v>251</v>
      </c>
      <c r="C161" s="5">
        <v>246.14</v>
      </c>
      <c r="D161" s="5">
        <v>200</v>
      </c>
      <c r="E161" s="5">
        <v>140.96</v>
      </c>
      <c r="F161" s="5">
        <v>2000</v>
      </c>
    </row>
    <row r="162" spans="2:6" ht="13.5">
      <c r="B162" s="4" t="s">
        <v>8</v>
      </c>
      <c r="C162" s="6">
        <f>SUM(C157:C161)</f>
        <v>2223.25</v>
      </c>
      <c r="D162" s="6">
        <f>SUM(D157:D161)</f>
        <v>5600</v>
      </c>
      <c r="E162" s="6">
        <f>SUM(E157:E161)</f>
        <v>5994.85</v>
      </c>
      <c r="F162" s="6">
        <f>SUM(F157:F161)</f>
        <v>4000</v>
      </c>
    </row>
    <row r="164" spans="2:6" ht="13.5">
      <c r="B164" s="3" t="s">
        <v>252</v>
      </c>
      <c r="C164" s="11">
        <f>+C162+C154+C147+C139+C130+C123+C115+C109+C104+C96+C89+C84+C74+C63+C58+C52</f>
        <v>811953.8600000001</v>
      </c>
      <c r="D164" s="11">
        <f>+D162+D154+D147+D139+D130+D123+D115+D109+D104+D96+D89+D84+D74+D63+D58+D52</f>
        <v>800400</v>
      </c>
      <c r="E164" s="11">
        <f>+E162+E154+E147+E139+E130+E123+E115+E109+E104+E96+E89+E84+E74+E63+E58+E52</f>
        <v>840294.73</v>
      </c>
      <c r="F164" s="11">
        <f>+F162+F154+F147+F139+F130+F123+F115+F109+F104+F96+F89+F84+F74+F63+F58+F52</f>
        <v>772950</v>
      </c>
    </row>
    <row r="165" ht="13.5">
      <c r="A165" s="3" t="s">
        <v>253</v>
      </c>
    </row>
    <row r="166" spans="1:6" ht="13.5">
      <c r="A166" s="4" t="s">
        <v>254</v>
      </c>
      <c r="B166" s="4" t="s">
        <v>255</v>
      </c>
      <c r="C166" s="5">
        <v>591.74</v>
      </c>
      <c r="D166" s="5">
        <v>2500</v>
      </c>
      <c r="E166" s="5">
        <v>840.14</v>
      </c>
      <c r="F166" s="5">
        <v>0</v>
      </c>
    </row>
    <row r="167" spans="2:6" ht="13.5">
      <c r="B167" s="3" t="s">
        <v>256</v>
      </c>
      <c r="C167" s="8">
        <f>+C166</f>
        <v>591.74</v>
      </c>
      <c r="D167" s="8">
        <f>+D166</f>
        <v>2500</v>
      </c>
      <c r="E167" s="8">
        <f>+E166</f>
        <v>840.14</v>
      </c>
      <c r="F167" s="8">
        <f>+F166</f>
        <v>0</v>
      </c>
    </row>
    <row r="170" spans="2:6" ht="14.25" thickBot="1">
      <c r="B170" s="3" t="s">
        <v>257</v>
      </c>
      <c r="C170" s="9">
        <v>-115180.34</v>
      </c>
      <c r="D170" s="9">
        <v>45100</v>
      </c>
      <c r="E170" s="9">
        <v>-41834.21</v>
      </c>
      <c r="F170" s="9">
        <v>0</v>
      </c>
    </row>
    <row r="173" spans="2:6" ht="14.25" thickBot="1">
      <c r="B173" s="3" t="s">
        <v>257</v>
      </c>
      <c r="C173" s="9">
        <f>+C41-C164-C167</f>
        <v>-115180.3400000001</v>
      </c>
      <c r="D173" s="9">
        <f>+D41-D164-D167</f>
        <v>45100</v>
      </c>
      <c r="E173" s="9">
        <f>+E41-E164-E167</f>
        <v>-41834.20999999995</v>
      </c>
      <c r="F173" s="9">
        <f>+F41-F164-F167</f>
        <v>-61300</v>
      </c>
    </row>
    <row r="174" ht="12.75" thickTop="1"/>
  </sheetData>
  <sheetProtection/>
  <mergeCells count="1">
    <mergeCell ref="A1:F1"/>
  </mergeCells>
  <printOptions/>
  <pageMargins left="0.25" right="0.583333333333333" top="0.208333333333333" bottom="0.375" header="0" footer="0"/>
  <pageSetup fitToHeight="0" fitToWidth="1" horizontalDpi="600" verticalDpi="600" orientation="landscape" r:id="rId1"/>
  <rowBreaks count="4" manualBreakCount="4">
    <brk id="37" max="5" man="1"/>
    <brk id="74" max="5" man="1"/>
    <brk id="104" max="5" man="1"/>
    <brk id="1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 Vertreese</cp:lastModifiedBy>
  <cp:lastPrinted>2019-03-29T14:24:21Z</cp:lastPrinted>
  <dcterms:created xsi:type="dcterms:W3CDTF">2019-03-15T20:28:32Z</dcterms:created>
  <dcterms:modified xsi:type="dcterms:W3CDTF">2019-06-26T11:32:50Z</dcterms:modified>
  <cp:category/>
  <cp:version/>
  <cp:contentType/>
  <cp:contentStatus/>
</cp:coreProperties>
</file>