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S International 2019\CLS International\Hounslow Chamber\"/>
    </mc:Choice>
  </mc:AlternateContent>
  <xr:revisionPtr revIDLastSave="0" documentId="8_{0D2B0F12-48BC-492D-8A27-1A133FD4806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roduct Details" sheetId="1" r:id="rId1"/>
    <sheet name="Size Specification Chart" sheetId="3" r:id="rId2"/>
    <sheet name="No Objection Certificate " sheetId="2" r:id="rId3"/>
  </sheets>
  <definedNames>
    <definedName name="_xlnm.Print_Area" localSheetId="0">'Product Details'!$A$1:$U$40</definedName>
    <definedName name="_xlnm.Print_Titles" localSheetId="0">'Product Details'!$1:$1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8" i="1" l="1"/>
  <c r="O40" i="1" s="1"/>
  <c r="P26" i="1" l="1"/>
  <c r="P22" i="1"/>
  <c r="O28" i="1" l="1"/>
  <c r="N28" i="1" s="1"/>
  <c r="L28" i="1"/>
  <c r="O26" i="1"/>
  <c r="N26" i="1" s="1"/>
  <c r="L26" i="1"/>
  <c r="O24" i="1"/>
  <c r="N24" i="1" s="1"/>
  <c r="L24" i="1"/>
  <c r="O22" i="1"/>
  <c r="N22" i="1" s="1"/>
  <c r="L22" i="1"/>
  <c r="O20" i="1"/>
  <c r="N20" i="1" s="1"/>
  <c r="L20" i="1"/>
  <c r="O18" i="1"/>
  <c r="N18" i="1"/>
  <c r="L18" i="1"/>
  <c r="O16" i="1"/>
  <c r="N16" i="1"/>
  <c r="L16" i="1"/>
  <c r="L14" i="1" l="1"/>
  <c r="N38" i="1"/>
  <c r="N40" i="1" s="1"/>
  <c r="L38" i="1"/>
  <c r="O36" i="1"/>
  <c r="N36" i="1" s="1"/>
  <c r="L36" i="1"/>
  <c r="O34" i="1"/>
  <c r="N34" i="1" s="1"/>
  <c r="L34" i="1"/>
  <c r="O32" i="1"/>
  <c r="N32" i="1" s="1"/>
  <c r="L32" i="1"/>
  <c r="O30" i="1"/>
  <c r="N30" i="1" s="1"/>
  <c r="L30" i="1"/>
  <c r="O14" i="1"/>
  <c r="N14" i="1" s="1"/>
</calcChain>
</file>

<file path=xl/sharedStrings.xml><?xml version="1.0" encoding="utf-8"?>
<sst xmlns="http://schemas.openxmlformats.org/spreadsheetml/2006/main" count="430" uniqueCount="81">
  <si>
    <t xml:space="preserve">IMAGE 1 </t>
  </si>
  <si>
    <t>IMAGE 2</t>
  </si>
  <si>
    <t>IMAGE 3</t>
  </si>
  <si>
    <t xml:space="preserve">FACTORY </t>
  </si>
  <si>
    <t xml:space="preserve">COMPOSITION </t>
  </si>
  <si>
    <t xml:space="preserve">STYLE DESCRIPTION / DESIGN FEATURES </t>
  </si>
  <si>
    <t>MENS/ LADIES / KIDS / HOMEWARE??</t>
  </si>
  <si>
    <t xml:space="preserve">TOTAL QUANTITY </t>
  </si>
  <si>
    <t>SIZE 1</t>
  </si>
  <si>
    <t>SIZE 2</t>
  </si>
  <si>
    <t>SIZE 3</t>
  </si>
  <si>
    <t>SIZE 4</t>
  </si>
  <si>
    <t>SIZE 5</t>
  </si>
  <si>
    <t>COLOUR</t>
  </si>
  <si>
    <t xml:space="preserve">ANY COUNTRIES/ REGIONS RESALE NOT ALLOWED </t>
  </si>
  <si>
    <t xml:space="preserve">FACTORY CONTACT </t>
  </si>
  <si>
    <t xml:space="preserve">CONTACT EMAIL </t>
  </si>
  <si>
    <t xml:space="preserve">BRAND / RETAILER </t>
  </si>
  <si>
    <t>REASON FOR SURPLUS (CANCELLED CONTRACT / OVERMAKE)</t>
  </si>
  <si>
    <t xml:space="preserve">ADDITIONAL  INFORMATION IF REQUIRED </t>
  </si>
  <si>
    <t xml:space="preserve">PLEASE DO NOT ADD OR DELETE  COLUMNS OR ROWS </t>
  </si>
  <si>
    <t xml:space="preserve">INSTRUCTIONS </t>
  </si>
  <si>
    <t xml:space="preserve">IF YOU NEED TO ADD ADDITIONAL INFORMATION THERE IS ROOM IN COLUMN AL </t>
  </si>
  <si>
    <t>PLEASE DO NOT TYPE OVER FORMILA (BLUE CELLS) - WE USE THEM !!</t>
  </si>
  <si>
    <t>PLEASE AMEND SIZES IN THE HEADERS FOR EACH STYLE</t>
  </si>
  <si>
    <t xml:space="preserve">PLEASE MAKE SURE IMAGES ARE IN HIGH RESOLUTION WITH NO CAMERA INFORMATION ON THE IMAGE </t>
  </si>
  <si>
    <t xml:space="preserve">PLEASE MAKE SURE IMAGES HAVE A WHITE BACKGROUND WHERE POSSIBLE </t>
  </si>
  <si>
    <t xml:space="preserve">IF YOU NEED MORE ROWS - PLEASE COPY AND PASTE AN EMPTY ROW </t>
  </si>
  <si>
    <t>TARGET FOB PRICE $USD (Including 10% Commission)</t>
  </si>
  <si>
    <t>STOCK VALUE (INC COMMISSION)</t>
  </si>
  <si>
    <t>ALL PRICES QUOTED AT ALL TIMES TO INCLUDE ALLOWANCE FOR 10% COMMISSION AT FOB</t>
  </si>
  <si>
    <t xml:space="preserve">STYLE REF No. </t>
  </si>
  <si>
    <t>MENS</t>
  </si>
  <si>
    <t>TOPLOOK</t>
  </si>
  <si>
    <t>BLACK</t>
  </si>
  <si>
    <t>NAVY</t>
  </si>
  <si>
    <t>ROYAL BLUE</t>
  </si>
  <si>
    <t>ORANGE</t>
  </si>
  <si>
    <t>RED</t>
  </si>
  <si>
    <t>YELLOW</t>
  </si>
  <si>
    <t>WHITE</t>
  </si>
  <si>
    <t>NO PICTURE</t>
  </si>
  <si>
    <t>SKY BLUE</t>
  </si>
  <si>
    <t>GREEN</t>
  </si>
  <si>
    <t xml:space="preserve">BURGUNDY </t>
  </si>
  <si>
    <t>TURQUOISE</t>
  </si>
  <si>
    <t>DARK GREY</t>
  </si>
  <si>
    <t>CANCELLED CONTRACT</t>
  </si>
  <si>
    <t>SUPPLIER NAME</t>
  </si>
  <si>
    <t>CLS INTERNATIONAL</t>
  </si>
  <si>
    <t xml:space="preserve">ADDRESS </t>
  </si>
  <si>
    <t>HEATHROW CUBE, 2ND FLOOR. 9 ARKWRIGHT ROAD, COLNBROOK, BERKSHIRE, SL3 0HJ</t>
  </si>
  <si>
    <t>SAIF UDDIN</t>
  </si>
  <si>
    <t>saif@clsukservices.co.uk</t>
  </si>
  <si>
    <t>LOCATION OF GOODS</t>
  </si>
  <si>
    <t>LONDON, UK</t>
  </si>
  <si>
    <t>PACKING</t>
  </si>
  <si>
    <t>MEDIUM (M)</t>
  </si>
  <si>
    <t>SMALL (S)</t>
  </si>
  <si>
    <t>LARGE (L)</t>
  </si>
  <si>
    <t>EXTRA LARGE (XL)</t>
  </si>
  <si>
    <t>EXTRA EXTRA LARGE (XXL)</t>
  </si>
  <si>
    <t>TOTAL VALUE PER COLOUR</t>
  </si>
  <si>
    <t>TARGET PRICE, £</t>
  </si>
  <si>
    <t>TPL-01.</t>
  </si>
  <si>
    <t>100% COTTON SINGLE JERSEY COMBED, 170 GSM.</t>
  </si>
  <si>
    <t>SHORT SLEEVE  ROUND NECK T-SHIRT WITH CHEST EMBROIDERY</t>
  </si>
  <si>
    <t>SUPPLIER GOT NO OBJECTION CERTIFICATE FROM THE TOP LOOK BUYER TO SELL THESE T-SHIRTS TO ANY OTHER BUYERS</t>
  </si>
  <si>
    <t>SUPPLIER</t>
  </si>
  <si>
    <t>11 pcs assorted colour T-shirts in blister polybag,  55 pcs in a box</t>
  </si>
  <si>
    <t>CONDITION OF THE GOODS</t>
  </si>
  <si>
    <t>All T-shirts are well packed in 7 ply export standard cartons and in good condition and stored at a warehouse in east London.</t>
  </si>
  <si>
    <t>WHAT AQL HAS CONSIDERED DURING FINAL INSPECTION</t>
  </si>
  <si>
    <t>AQL = 2.5</t>
  </si>
  <si>
    <t>AVAILABLE T-SHIRTS SAMPLE COLOUR</t>
  </si>
  <si>
    <t>MENS T-SHIRT SIZE RATIO</t>
  </si>
  <si>
    <t>Small=2 pcs; Medium=3 pcs; Large=3 pcs, Extra Large =2 pcs, Extra Extra Large = 1 pc</t>
  </si>
  <si>
    <t>We have 11 colours out of 13 coloured T-shirt samples</t>
  </si>
  <si>
    <t>NEW HEATHER GREY</t>
  </si>
  <si>
    <t>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</si>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</sst>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[$$-540A]#,##0.00"/>
  </numFmts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Arial Narrow"/>
      <family val="2"/>
    </font>
    <font>
      <u/>
      <sz val="12"/>
      <color theme="10"/>
      <name val="Calibri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center" vertical="center" wrapText="1"/>
    </xf>
    <xf numFmtId="164" fontId="1" fillId="0" borderId="15" xfId="0" applyNumberFormat="1" applyFont="1" applyBorder="1" applyAlignment="1">
      <alignment horizontal="center" vertical="center" wrapText="1"/>
    </xf>
    <xf numFmtId="164" fontId="1" fillId="3" borderId="13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8" fontId="0" fillId="0" borderId="0" xfId="0" applyNumberFormat="1" applyAlignment="1">
      <alignment horizontal="center" vertical="center" wrapText="1"/>
    </xf>
    <xf numFmtId="164" fontId="6" fillId="4" borderId="13" xfId="0" applyNumberFormat="1" applyFont="1" applyFill="1" applyBorder="1" applyAlignment="1">
      <alignment horizontal="center" vertical="center" wrapText="1"/>
    </xf>
    <xf numFmtId="8" fontId="7" fillId="0" borderId="0" xfId="0" applyNumberFormat="1" applyFont="1" applyAlignment="1">
      <alignment horizontal="center" vertical="center" wrapText="1"/>
    </xf>
    <xf numFmtId="164" fontId="6" fillId="3" borderId="1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0" fillId="0" borderId="18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0" fillId="2" borderId="18" xfId="0" applyNumberForma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14" fontId="0" fillId="2" borderId="18" xfId="0" applyNumberFormat="1" applyFill="1" applyBorder="1" applyAlignment="1">
      <alignment horizontal="center" vertical="justify" wrapText="1"/>
    </xf>
    <xf numFmtId="0" fontId="0" fillId="2" borderId="18" xfId="0" applyFill="1" applyBorder="1" applyAlignment="1">
      <alignment horizontal="center" vertical="justify" wrapText="1"/>
    </xf>
    <xf numFmtId="0" fontId="0" fillId="2" borderId="19" xfId="0" applyFill="1" applyBorder="1" applyAlignment="1">
      <alignment horizontal="center" vertical="justify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5" fillId="2" borderId="18" xfId="1" applyFill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8" fillId="3" borderId="8" xfId="0" applyFont="1" applyFill="1" applyBorder="1" applyAlignment="1">
      <alignment horizontal="center" vertical="center" wrapText="1"/>
    </xf>
    <xf numFmtId="164" fontId="9" fillId="3" borderId="15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1905000</xdr:colOff>
      <xdr:row>15</xdr:row>
      <xdr:rowOff>14006</xdr:rowOff>
    </xdr:from>
    <xdr:to>
      <xdr:col>2</xdr:col>
      <xdr:colOff>14006</xdr:colOff>
      <xdr:row>16</xdr:row>
      <xdr:rowOff>51955</xdr:rowOff>
    </xdr:to>
    <xdr:pic>
      <xdr:nvPicPr>
        <xdr:cNvPr id="6" name="Picture 5" descr="H.GREY 03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0" y="7097142"/>
          <a:ext cx="1953642" cy="2012222"/>
        </a:xfrm>
        <a:prstGeom prst="rect">
          <a:avLst/>
        </a:prstGeom>
      </xdr:spPr>
    </xdr:pic>
    <xdr:clientData/>
  </xdr:twoCellAnchor>
  <xdr:twoCellAnchor editAs="oneCell">
    <xdr:from>
      <xdr:col>1</xdr:col>
      <xdr:colOff>29096</xdr:colOff>
      <xdr:row>18</xdr:row>
      <xdr:rowOff>1202573</xdr:rowOff>
    </xdr:from>
    <xdr:to>
      <xdr:col>1</xdr:col>
      <xdr:colOff>1897380</xdr:colOff>
      <xdr:row>20</xdr:row>
      <xdr:rowOff>24938</xdr:rowOff>
    </xdr:to>
    <xdr:pic>
      <xdr:nvPicPr>
        <xdr:cNvPr id="13" name="Picture 12" descr="ROYAL BLUE 0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9336" y="13493633"/>
          <a:ext cx="1868284" cy="2022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1177637</xdr:rowOff>
    </xdr:from>
    <xdr:to>
      <xdr:col>1</xdr:col>
      <xdr:colOff>0</xdr:colOff>
      <xdr:row>22</xdr:row>
      <xdr:rowOff>51955</xdr:rowOff>
    </xdr:to>
    <xdr:pic>
      <xdr:nvPicPr>
        <xdr:cNvPr id="14" name="Picture 13" descr="ORANGE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6608137"/>
          <a:ext cx="1922318" cy="2060863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25</xdr:row>
      <xdr:rowOff>21791</xdr:rowOff>
    </xdr:from>
    <xdr:to>
      <xdr:col>1</xdr:col>
      <xdr:colOff>3310</xdr:colOff>
      <xdr:row>26</xdr:row>
      <xdr:rowOff>17318</xdr:rowOff>
    </xdr:to>
    <xdr:pic>
      <xdr:nvPicPr>
        <xdr:cNvPr id="19" name="Picture 18" descr="YELLOW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36" y="23037655"/>
          <a:ext cx="1887681" cy="196979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27</xdr:row>
      <xdr:rowOff>30480</xdr:rowOff>
    </xdr:from>
    <xdr:to>
      <xdr:col>0</xdr:col>
      <xdr:colOff>1859280</xdr:colOff>
      <xdr:row>27</xdr:row>
      <xdr:rowOff>1945390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71B08C7-A8C4-48E9-B42B-A56D44B54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6342340"/>
          <a:ext cx="1798320" cy="191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281940</xdr:colOff>
      <xdr:row>27</xdr:row>
      <xdr:rowOff>617220</xdr:rowOff>
    </xdr:from>
    <xdr:to>
      <xdr:col>1</xdr:col>
      <xdr:colOff>1703070</xdr:colOff>
      <xdr:row>27</xdr:row>
      <xdr:rowOff>1308969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FA70D16-0552-4CFE-B89B-8376992C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180" y="26929080"/>
          <a:ext cx="1421130" cy="69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17</xdr:row>
      <xdr:rowOff>15240</xdr:rowOff>
    </xdr:from>
    <xdr:to>
      <xdr:col>0</xdr:col>
      <xdr:colOff>1889760</xdr:colOff>
      <xdr:row>17</xdr:row>
      <xdr:rowOff>1950720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96466A-DD9A-4DB7-BA81-23A9A314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" y="10325100"/>
          <a:ext cx="1859280" cy="1935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1897380</xdr:colOff>
      <xdr:row>37</xdr:row>
      <xdr:rowOff>1946955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2DCF05-749B-4DEE-9397-21E34D94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2313860"/>
          <a:ext cx="1897380" cy="19469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38100</xdr:rowOff>
    </xdr:from>
    <xdr:to>
      <xdr:col>0</xdr:col>
      <xdr:colOff>1805940</xdr:colOff>
      <xdr:row>15</xdr:row>
      <xdr:rowOff>1957780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EBC3E8B-C8B5-484F-A73F-DEE41DD62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" y="7147560"/>
          <a:ext cx="1691640" cy="1919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1836420</xdr:colOff>
      <xdr:row>34</xdr:row>
      <xdr:rowOff>5395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E444DA-D14D-46CB-8786-70EB66AB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5913060"/>
          <a:ext cx="1836420" cy="198659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18</xdr:row>
      <xdr:rowOff>1211579</xdr:rowOff>
    </xdr:from>
    <xdr:to>
      <xdr:col>0</xdr:col>
      <xdr:colOff>1844039</xdr:colOff>
      <xdr:row>19</xdr:row>
      <xdr:rowOff>1958736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49C153-A66F-4C09-B334-D481D5EF7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060" y="13502639"/>
          <a:ext cx="1744979" cy="1966357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144781</xdr:colOff>
      <xdr:row>23</xdr:row>
      <xdr:rowOff>22860</xdr:rowOff>
    </xdr:from>
    <xdr:to>
      <xdr:col>0</xdr:col>
      <xdr:colOff>1813561</xdr:colOff>
      <xdr:row>23</xdr:row>
      <xdr:rowOff>1936816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F869261-E8C2-45C1-80C6-EABBCF64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81" y="19933920"/>
          <a:ext cx="1668780" cy="19139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29</xdr:row>
      <xdr:rowOff>15240</xdr:rowOff>
    </xdr:from>
    <xdr:to>
      <xdr:col>1</xdr:col>
      <xdr:colOff>0</xdr:colOff>
      <xdr:row>29</xdr:row>
      <xdr:rowOff>1973580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F0C91B6-B85F-4E2C-A1D8-620F0033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" y="29527500"/>
          <a:ext cx="1912620" cy="19583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0</xdr:rowOff>
    </xdr:from>
    <xdr:to>
      <xdr:col>0</xdr:col>
      <xdr:colOff>1906798</xdr:colOff>
      <xdr:row>35</xdr:row>
      <xdr:rowOff>1965959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B59955-AE4E-453E-B4ED-835F0B4F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" y="39113460"/>
          <a:ext cx="1906797" cy="196595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0</xdr:rowOff>
    </xdr:from>
    <xdr:to>
      <xdr:col>0</xdr:col>
      <xdr:colOff>1918809</xdr:colOff>
      <xdr:row>13</xdr:row>
      <xdr:rowOff>1958339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479B06-9061-4BE0-B5DF-9B4B29BA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3909060"/>
          <a:ext cx="1918808" cy="19583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31</xdr:row>
      <xdr:rowOff>30481</xdr:rowOff>
    </xdr:from>
    <xdr:to>
      <xdr:col>0</xdr:col>
      <xdr:colOff>1849935</xdr:colOff>
      <xdr:row>31</xdr:row>
      <xdr:rowOff>1920240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DBF235E-6D59-4774-8755-8C255810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720" y="32743141"/>
          <a:ext cx="1804215" cy="1889759"/>
        </a:xfrm>
        <a:prstGeom prst="rect">
          <a:avLst/>
        </a:prstGeom>
      </xdr:spPr>
    </xdr:pic>
    <xdr:clientData/>
  </xdr:twoCellAnchor>
  <xdr:twoCellAnchor editAs="oneCell">
    <xdr:from>
      <xdr:col>1</xdr:col>
      <xdr:colOff>7619</xdr:colOff>
      <xdr:row>25</xdr:row>
      <xdr:rowOff>373380</xdr:rowOff>
    </xdr:from>
    <xdr:to>
      <xdr:col>2</xdr:col>
      <xdr:colOff>11594</xdr:colOff>
      <xdr:row>25</xdr:row>
      <xdr:rowOff>1714500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AB5E94-1615-4A15-ADAB-610561C3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27859" y="23484840"/>
          <a:ext cx="1924215" cy="1341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58042</xdr:colOff>
      <xdr:row>28</xdr:row>
      <xdr:rowOff>125070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84F62-ED02-4D23-95D3-B19F9A66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" y="396240"/>
          <a:ext cx="8104762" cy="52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250674</xdr:colOff>
      <xdr:row>39</xdr:row>
      <xdr:rowOff>168558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560023-1306-4B82-9D25-80C194B5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85714" cy="78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if@clsukservices.co.uk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1"/>
  <sheetViews>
    <sheetView tabSelected="1" topLeftCell="A40" zoomScale="90" zoomScaleNormal="90" zoomScaleSheetLayoutView="80" workbookViewId="0">
      <selection activeCell="K41" sqref="K41"/>
    </sheetView>
  </sheetViews>
  <sheetFormatPr defaultColWidth="10.69921875" defaultRowHeight="15.6" x14ac:dyDescent="0.3"/>
  <cols>
    <col min="1" max="3" width="25.19921875" style="1" customWidth="1"/>
    <col min="4" max="4" width="23.19921875" style="1" customWidth="1"/>
    <col min="5" max="5" width="11.19921875" style="1" customWidth="1"/>
    <col min="6" max="6" width="14.19921875" style="1" customWidth="1"/>
    <col min="7" max="7" width="25.19921875" style="1" customWidth="1"/>
    <col min="8" max="11" width="21.69921875" style="1" customWidth="1"/>
    <col min="12" max="12" width="12.69921875" style="1" customWidth="1"/>
    <col min="13" max="14" width="15.5" style="14" customWidth="1"/>
    <col min="15" max="20" width="10.69921875" style="1"/>
    <col min="21" max="21" width="39.5" style="1" customWidth="1"/>
    <col min="22" max="16384" width="10.69921875" style="1"/>
  </cols>
  <sheetData>
    <row r="1" spans="1:22" ht="31.95" customHeight="1" thickTop="1" thickBot="1" x14ac:dyDescent="0.35">
      <c r="A1" s="50" t="s">
        <v>48</v>
      </c>
      <c r="B1" s="51"/>
      <c r="C1" s="45" t="s">
        <v>49</v>
      </c>
      <c r="D1" s="45"/>
      <c r="E1" s="45"/>
      <c r="F1" s="46"/>
      <c r="I1" s="36"/>
      <c r="J1" s="36"/>
      <c r="K1" s="36"/>
    </row>
    <row r="2" spans="1:22" ht="16.95" customHeight="1" thickTop="1" x14ac:dyDescent="0.3">
      <c r="A2" s="52" t="s">
        <v>50</v>
      </c>
      <c r="B2" s="53"/>
      <c r="C2" s="47" t="s">
        <v>51</v>
      </c>
      <c r="D2" s="47"/>
      <c r="E2" s="47"/>
      <c r="F2" s="48"/>
      <c r="H2" s="19"/>
      <c r="I2" s="28" t="s">
        <v>21</v>
      </c>
      <c r="J2" s="28"/>
      <c r="K2" s="28"/>
      <c r="L2" s="29"/>
    </row>
    <row r="3" spans="1:22" ht="16.95" customHeight="1" x14ac:dyDescent="0.3">
      <c r="A3" s="40" t="s">
        <v>15</v>
      </c>
      <c r="B3" s="34"/>
      <c r="C3" s="38" t="s">
        <v>52</v>
      </c>
      <c r="D3" s="38"/>
      <c r="E3" s="38"/>
      <c r="F3" s="39"/>
      <c r="H3" s="18">
        <v>1</v>
      </c>
      <c r="I3" s="30" t="s">
        <v>20</v>
      </c>
      <c r="J3" s="30"/>
      <c r="K3" s="30"/>
      <c r="L3" s="31"/>
    </row>
    <row r="4" spans="1:22" ht="16.95" customHeight="1" x14ac:dyDescent="0.3">
      <c r="A4" s="40" t="s">
        <v>16</v>
      </c>
      <c r="B4" s="34"/>
      <c r="C4" s="49" t="s">
        <v>53</v>
      </c>
      <c r="D4" s="38"/>
      <c r="E4" s="38"/>
      <c r="F4" s="39"/>
      <c r="H4" s="18">
        <v>2</v>
      </c>
      <c r="I4" s="32" t="s">
        <v>22</v>
      </c>
      <c r="J4" s="32"/>
      <c r="K4" s="32"/>
      <c r="L4" s="33"/>
    </row>
    <row r="5" spans="1:22" ht="16.95" customHeight="1" x14ac:dyDescent="0.3">
      <c r="A5" s="40" t="s">
        <v>54</v>
      </c>
      <c r="B5" s="34"/>
      <c r="C5" s="38" t="s">
        <v>55</v>
      </c>
      <c r="D5" s="38"/>
      <c r="E5" s="38"/>
      <c r="F5" s="39"/>
      <c r="H5" s="18">
        <v>3</v>
      </c>
      <c r="I5" s="30" t="s">
        <v>23</v>
      </c>
      <c r="J5" s="30"/>
      <c r="K5" s="30"/>
      <c r="L5" s="31"/>
    </row>
    <row r="6" spans="1:22" ht="16.2" customHeight="1" x14ac:dyDescent="0.3">
      <c r="A6" s="40" t="s">
        <v>56</v>
      </c>
      <c r="B6" s="34"/>
      <c r="C6" s="37" t="s">
        <v>69</v>
      </c>
      <c r="D6" s="38"/>
      <c r="E6" s="38"/>
      <c r="F6" s="39"/>
      <c r="H6" s="18">
        <v>4</v>
      </c>
      <c r="I6" s="34" t="s">
        <v>24</v>
      </c>
      <c r="J6" s="34"/>
      <c r="K6" s="34"/>
      <c r="L6" s="35"/>
    </row>
    <row r="7" spans="1:22" ht="35.4" customHeight="1" x14ac:dyDescent="0.3">
      <c r="A7" s="40" t="s">
        <v>70</v>
      </c>
      <c r="B7" s="34"/>
      <c r="C7" s="37" t="s">
        <v>71</v>
      </c>
      <c r="D7" s="38"/>
      <c r="E7" s="38"/>
      <c r="F7" s="39"/>
      <c r="H7" s="18">
        <v>5</v>
      </c>
      <c r="I7" s="34" t="s">
        <v>27</v>
      </c>
      <c r="J7" s="34"/>
      <c r="K7" s="34"/>
      <c r="L7" s="35"/>
    </row>
    <row r="8" spans="1:22" ht="16.2" customHeight="1" x14ac:dyDescent="0.3">
      <c r="A8" s="40" t="s">
        <v>72</v>
      </c>
      <c r="B8" s="34"/>
      <c r="C8" s="38" t="s">
        <v>73</v>
      </c>
      <c r="D8" s="38"/>
      <c r="E8" s="38"/>
      <c r="F8" s="39"/>
      <c r="H8" s="18">
        <v>6</v>
      </c>
      <c r="I8" s="34" t="s">
        <v>25</v>
      </c>
      <c r="J8" s="34"/>
      <c r="K8" s="34"/>
      <c r="L8" s="35"/>
    </row>
    <row r="9" spans="1:22" x14ac:dyDescent="0.3">
      <c r="A9" s="40" t="s">
        <v>74</v>
      </c>
      <c r="B9" s="34"/>
      <c r="C9" s="37" t="s">
        <v>77</v>
      </c>
      <c r="D9" s="38"/>
      <c r="E9" s="38"/>
      <c r="F9" s="39"/>
      <c r="H9" s="18">
        <v>7</v>
      </c>
      <c r="I9" s="34" t="s">
        <v>26</v>
      </c>
      <c r="J9" s="34"/>
      <c r="K9" s="34"/>
      <c r="L9" s="35"/>
    </row>
    <row r="10" spans="1:22" ht="21" customHeight="1" thickBot="1" x14ac:dyDescent="0.35">
      <c r="A10" s="41" t="s">
        <v>75</v>
      </c>
      <c r="B10" s="26"/>
      <c r="C10" s="42" t="s">
        <v>76</v>
      </c>
      <c r="D10" s="43"/>
      <c r="E10" s="43"/>
      <c r="F10" s="44"/>
      <c r="H10" s="2">
        <v>8</v>
      </c>
      <c r="I10" s="26" t="s">
        <v>30</v>
      </c>
      <c r="J10" s="26"/>
      <c r="K10" s="26"/>
      <c r="L10" s="27"/>
    </row>
    <row r="11" spans="1:22" ht="16.2" thickTop="1" x14ac:dyDescent="0.3"/>
    <row r="12" spans="1:22" ht="16.2" thickBot="1" x14ac:dyDescent="0.35"/>
    <row r="13" spans="1:22" ht="96" customHeight="1" thickTop="1" thickBot="1" x14ac:dyDescent="0.35">
      <c r="A13" s="8" t="s">
        <v>0</v>
      </c>
      <c r="B13" s="8" t="s">
        <v>1</v>
      </c>
      <c r="C13" s="8" t="s">
        <v>2</v>
      </c>
      <c r="D13" s="10" t="s">
        <v>13</v>
      </c>
      <c r="E13" s="7" t="s">
        <v>31</v>
      </c>
      <c r="F13" s="7" t="s">
        <v>6</v>
      </c>
      <c r="G13" s="7" t="s">
        <v>5</v>
      </c>
      <c r="H13" s="7" t="s">
        <v>4</v>
      </c>
      <c r="I13" s="7" t="s">
        <v>14</v>
      </c>
      <c r="J13" s="7" t="s">
        <v>17</v>
      </c>
      <c r="K13" s="7" t="s">
        <v>18</v>
      </c>
      <c r="L13" s="11" t="s">
        <v>68</v>
      </c>
      <c r="M13" s="23" t="s">
        <v>63</v>
      </c>
      <c r="N13" s="23" t="s">
        <v>62</v>
      </c>
      <c r="O13" s="13" t="s">
        <v>7</v>
      </c>
      <c r="P13" s="10" t="s">
        <v>58</v>
      </c>
      <c r="Q13" s="7" t="s">
        <v>57</v>
      </c>
      <c r="R13" s="7" t="s">
        <v>59</v>
      </c>
      <c r="S13" s="7" t="s">
        <v>60</v>
      </c>
      <c r="T13" s="7" t="s">
        <v>61</v>
      </c>
      <c r="U13" s="9" t="s">
        <v>19</v>
      </c>
    </row>
    <row r="14" spans="1:22" ht="156" customHeight="1" thickTop="1" thickBot="1" x14ac:dyDescent="0.35">
      <c r="A14" s="5"/>
      <c r="B14" s="5"/>
      <c r="C14" s="5"/>
      <c r="D14" s="6" t="s">
        <v>34</v>
      </c>
      <c r="E14" s="3" t="s">
        <v>64</v>
      </c>
      <c r="F14" s="3" t="s">
        <v>32</v>
      </c>
      <c r="G14" s="3" t="s">
        <v>66</v>
      </c>
      <c r="H14" s="3" t="s">
        <v>65</v>
      </c>
      <c r="I14" s="3" t="s">
        <v>67</v>
      </c>
      <c r="J14" s="3" t="s">
        <v>33</v>
      </c>
      <c r="K14" s="3" t="s">
        <v>47</v>
      </c>
      <c r="L14" s="12" t="str">
        <f>$C$1</f>
        <v>CLS INTERNATIONAL</v>
      </c>
      <c r="M14" s="24">
        <v>2.5</v>
      </c>
      <c r="N14" s="24">
        <f>M14*O14</f>
        <v>5500</v>
      </c>
      <c r="O14" s="13">
        <f>SUM(P14:T14)</f>
        <v>2200</v>
      </c>
      <c r="P14" s="6">
        <v>400</v>
      </c>
      <c r="Q14" s="3">
        <v>600</v>
      </c>
      <c r="R14" s="3">
        <v>600</v>
      </c>
      <c r="S14" s="3">
        <v>400</v>
      </c>
      <c r="T14" s="3">
        <v>200</v>
      </c>
      <c r="U14" s="4"/>
      <c r="V14" s="22"/>
    </row>
    <row r="15" spans="1:22" ht="96" customHeight="1" thickTop="1" thickBot="1" x14ac:dyDescent="0.35">
      <c r="A15" s="8" t="s">
        <v>0</v>
      </c>
      <c r="B15" s="8" t="s">
        <v>1</v>
      </c>
      <c r="C15" s="8" t="s">
        <v>2</v>
      </c>
      <c r="D15" s="10" t="s">
        <v>13</v>
      </c>
      <c r="E15" s="7" t="s">
        <v>31</v>
      </c>
      <c r="F15" s="7" t="s">
        <v>6</v>
      </c>
      <c r="G15" s="7" t="s">
        <v>5</v>
      </c>
      <c r="H15" s="7" t="s">
        <v>4</v>
      </c>
      <c r="I15" s="7" t="s">
        <v>14</v>
      </c>
      <c r="J15" s="7" t="s">
        <v>17</v>
      </c>
      <c r="K15" s="7" t="s">
        <v>18</v>
      </c>
      <c r="L15" s="11" t="s">
        <v>68</v>
      </c>
      <c r="M15" s="15" t="s">
        <v>63</v>
      </c>
      <c r="N15" s="17" t="s">
        <v>62</v>
      </c>
      <c r="O15" s="13" t="s">
        <v>7</v>
      </c>
      <c r="P15" s="10" t="s">
        <v>58</v>
      </c>
      <c r="Q15" s="7" t="s">
        <v>57</v>
      </c>
      <c r="R15" s="7" t="s">
        <v>59</v>
      </c>
      <c r="S15" s="7" t="s">
        <v>60</v>
      </c>
      <c r="T15" s="7" t="s">
        <v>61</v>
      </c>
      <c r="U15" s="9" t="s">
        <v>19</v>
      </c>
    </row>
    <row r="16" spans="1:22" ht="156" customHeight="1" thickTop="1" thickBot="1" x14ac:dyDescent="0.35">
      <c r="A16" s="5"/>
      <c r="B16" s="5"/>
      <c r="C16" s="5"/>
      <c r="D16" s="6" t="s">
        <v>78</v>
      </c>
      <c r="E16" s="3" t="s">
        <v>64</v>
      </c>
      <c r="F16" s="3" t="s">
        <v>32</v>
      </c>
      <c r="G16" s="3" t="s">
        <v>66</v>
      </c>
      <c r="H16" s="3" t="s">
        <v>65</v>
      </c>
      <c r="I16" s="3" t="s">
        <v>67</v>
      </c>
      <c r="J16" s="3" t="s">
        <v>33</v>
      </c>
      <c r="K16" s="3" t="s">
        <v>47</v>
      </c>
      <c r="L16" s="12" t="str">
        <f>$C$1</f>
        <v>CLS INTERNATIONAL</v>
      </c>
      <c r="M16" s="24">
        <v>2.5</v>
      </c>
      <c r="N16" s="24">
        <f>M16*O16</f>
        <v>5500</v>
      </c>
      <c r="O16" s="13">
        <f>SUM(P16:T16)</f>
        <v>2200</v>
      </c>
      <c r="P16" s="6">
        <v>400</v>
      </c>
      <c r="Q16" s="3">
        <v>600</v>
      </c>
      <c r="R16" s="3">
        <v>600</v>
      </c>
      <c r="S16" s="3">
        <v>400</v>
      </c>
      <c r="T16" s="3">
        <v>200</v>
      </c>
      <c r="U16" s="4"/>
    </row>
    <row r="17" spans="1:21" ht="96" customHeight="1" thickTop="1" thickBot="1" x14ac:dyDescent="0.35">
      <c r="A17" s="8" t="s">
        <v>0</v>
      </c>
      <c r="B17" s="8" t="s">
        <v>1</v>
      </c>
      <c r="C17" s="8" t="s">
        <v>2</v>
      </c>
      <c r="D17" s="10" t="s">
        <v>13</v>
      </c>
      <c r="E17" s="7" t="s">
        <v>31</v>
      </c>
      <c r="F17" s="7" t="s">
        <v>6</v>
      </c>
      <c r="G17" s="7" t="s">
        <v>5</v>
      </c>
      <c r="H17" s="7" t="s">
        <v>4</v>
      </c>
      <c r="I17" s="7" t="s">
        <v>14</v>
      </c>
      <c r="J17" s="7" t="s">
        <v>17</v>
      </c>
      <c r="K17" s="7" t="s">
        <v>18</v>
      </c>
      <c r="L17" s="11" t="s">
        <v>68</v>
      </c>
      <c r="M17" s="15" t="s">
        <v>63</v>
      </c>
      <c r="N17" s="17" t="s">
        <v>62</v>
      </c>
      <c r="O17" s="13" t="s">
        <v>7</v>
      </c>
      <c r="P17" s="10" t="s">
        <v>58</v>
      </c>
      <c r="Q17" s="7" t="s">
        <v>57</v>
      </c>
      <c r="R17" s="7" t="s">
        <v>59</v>
      </c>
      <c r="S17" s="7" t="s">
        <v>60</v>
      </c>
      <c r="T17" s="7" t="s">
        <v>61</v>
      </c>
      <c r="U17" s="9" t="s">
        <v>19</v>
      </c>
    </row>
    <row r="18" spans="1:21" ht="156" customHeight="1" thickTop="1" thickBot="1" x14ac:dyDescent="0.35">
      <c r="A18" s="5"/>
      <c r="B18" s="5"/>
      <c r="C18" s="5"/>
      <c r="D18" s="6" t="s">
        <v>35</v>
      </c>
      <c r="E18" s="3" t="s">
        <v>64</v>
      </c>
      <c r="F18" s="3" t="s">
        <v>32</v>
      </c>
      <c r="G18" s="3" t="s">
        <v>66</v>
      </c>
      <c r="H18" s="3" t="s">
        <v>65</v>
      </c>
      <c r="I18" s="3" t="s">
        <v>67</v>
      </c>
      <c r="J18" s="3" t="s">
        <v>33</v>
      </c>
      <c r="K18" s="3" t="s">
        <v>47</v>
      </c>
      <c r="L18" s="12" t="str">
        <f>$C$1</f>
        <v>CLS INTERNATIONAL</v>
      </c>
      <c r="M18" s="24">
        <v>2.5</v>
      </c>
      <c r="N18" s="24">
        <f>M18*O18</f>
        <v>5500</v>
      </c>
      <c r="O18" s="13">
        <f>SUM(P18:T18)</f>
        <v>2200</v>
      </c>
      <c r="P18" s="6">
        <v>400</v>
      </c>
      <c r="Q18" s="3">
        <v>600</v>
      </c>
      <c r="R18" s="3">
        <v>600</v>
      </c>
      <c r="S18" s="3">
        <v>400</v>
      </c>
      <c r="T18" s="3">
        <v>200</v>
      </c>
      <c r="U18" s="4"/>
    </row>
    <row r="19" spans="1:21" ht="96" customHeight="1" thickTop="1" thickBot="1" x14ac:dyDescent="0.35">
      <c r="A19" s="8" t="s">
        <v>0</v>
      </c>
      <c r="B19" s="8" t="s">
        <v>1</v>
      </c>
      <c r="C19" s="8" t="s">
        <v>2</v>
      </c>
      <c r="D19" s="10" t="s">
        <v>13</v>
      </c>
      <c r="E19" s="7" t="s">
        <v>31</v>
      </c>
      <c r="F19" s="7" t="s">
        <v>6</v>
      </c>
      <c r="G19" s="7" t="s">
        <v>5</v>
      </c>
      <c r="H19" s="7" t="s">
        <v>4</v>
      </c>
      <c r="I19" s="7" t="s">
        <v>14</v>
      </c>
      <c r="J19" s="7" t="s">
        <v>17</v>
      </c>
      <c r="K19" s="7" t="s">
        <v>18</v>
      </c>
      <c r="L19" s="11" t="s">
        <v>68</v>
      </c>
      <c r="M19" s="15" t="s">
        <v>63</v>
      </c>
      <c r="N19" s="17" t="s">
        <v>62</v>
      </c>
      <c r="O19" s="13" t="s">
        <v>7</v>
      </c>
      <c r="P19" s="10" t="s">
        <v>58</v>
      </c>
      <c r="Q19" s="7" t="s">
        <v>57</v>
      </c>
      <c r="R19" s="7" t="s">
        <v>59</v>
      </c>
      <c r="S19" s="7" t="s">
        <v>60</v>
      </c>
      <c r="T19" s="7" t="s">
        <v>61</v>
      </c>
      <c r="U19" s="9" t="s">
        <v>19</v>
      </c>
    </row>
    <row r="20" spans="1:21" ht="156" customHeight="1" thickTop="1" thickBot="1" x14ac:dyDescent="0.35">
      <c r="A20" s="5"/>
      <c r="B20" s="5"/>
      <c r="C20" s="5"/>
      <c r="D20" s="6" t="s">
        <v>36</v>
      </c>
      <c r="E20" s="3" t="s">
        <v>64</v>
      </c>
      <c r="F20" s="3" t="s">
        <v>32</v>
      </c>
      <c r="G20" s="3" t="s">
        <v>66</v>
      </c>
      <c r="H20" s="3" t="s">
        <v>65</v>
      </c>
      <c r="I20" s="3" t="s">
        <v>67</v>
      </c>
      <c r="J20" s="3" t="s">
        <v>33</v>
      </c>
      <c r="K20" s="3" t="s">
        <v>47</v>
      </c>
      <c r="L20" s="12" t="str">
        <f>$C$1</f>
        <v>CLS INTERNATIONAL</v>
      </c>
      <c r="M20" s="24">
        <v>2.5</v>
      </c>
      <c r="N20" s="24">
        <f>M20*O20</f>
        <v>5500</v>
      </c>
      <c r="O20" s="13">
        <f>SUM(P20:T20)</f>
        <v>2200</v>
      </c>
      <c r="P20" s="6">
        <v>400</v>
      </c>
      <c r="Q20" s="3">
        <v>600</v>
      </c>
      <c r="R20" s="3">
        <v>600</v>
      </c>
      <c r="S20" s="3">
        <v>400</v>
      </c>
      <c r="T20" s="3">
        <v>200</v>
      </c>
      <c r="U20" s="4"/>
    </row>
    <row r="21" spans="1:21" ht="96" customHeight="1" thickTop="1" thickBot="1" x14ac:dyDescent="0.35">
      <c r="A21" s="8" t="s">
        <v>0</v>
      </c>
      <c r="B21" s="8" t="s">
        <v>1</v>
      </c>
      <c r="C21" s="8" t="s">
        <v>2</v>
      </c>
      <c r="D21" s="10" t="s">
        <v>13</v>
      </c>
      <c r="E21" s="7" t="s">
        <v>31</v>
      </c>
      <c r="F21" s="7" t="s">
        <v>6</v>
      </c>
      <c r="G21" s="7" t="s">
        <v>5</v>
      </c>
      <c r="H21" s="7" t="s">
        <v>4</v>
      </c>
      <c r="I21" s="7" t="s">
        <v>14</v>
      </c>
      <c r="J21" s="7" t="s">
        <v>17</v>
      </c>
      <c r="K21" s="7" t="s">
        <v>18</v>
      </c>
      <c r="L21" s="11" t="s">
        <v>68</v>
      </c>
      <c r="M21" s="15" t="s">
        <v>63</v>
      </c>
      <c r="N21" s="17" t="s">
        <v>62</v>
      </c>
      <c r="O21" s="13" t="s">
        <v>7</v>
      </c>
      <c r="P21" s="10" t="s">
        <v>58</v>
      </c>
      <c r="Q21" s="7" t="s">
        <v>57</v>
      </c>
      <c r="R21" s="7" t="s">
        <v>59</v>
      </c>
      <c r="S21" s="7" t="s">
        <v>60</v>
      </c>
      <c r="T21" s="7" t="s">
        <v>61</v>
      </c>
      <c r="U21" s="9" t="s">
        <v>19</v>
      </c>
    </row>
    <row r="22" spans="1:21" ht="156" customHeight="1" thickTop="1" thickBot="1" x14ac:dyDescent="0.35">
      <c r="A22" s="5"/>
      <c r="B22" s="5"/>
      <c r="C22" s="5"/>
      <c r="D22" s="6" t="s">
        <v>37</v>
      </c>
      <c r="E22" s="3" t="s">
        <v>64</v>
      </c>
      <c r="F22" s="3" t="s">
        <v>32</v>
      </c>
      <c r="G22" s="3" t="s">
        <v>66</v>
      </c>
      <c r="H22" s="3" t="s">
        <v>65</v>
      </c>
      <c r="I22" s="3" t="s">
        <v>67</v>
      </c>
      <c r="J22" s="3" t="s">
        <v>33</v>
      </c>
      <c r="K22" s="3" t="s">
        <v>47</v>
      </c>
      <c r="L22" s="12" t="str">
        <f>$C$1</f>
        <v>CLS INTERNATIONAL</v>
      </c>
      <c r="M22" s="24">
        <v>2.5</v>
      </c>
      <c r="N22" s="24">
        <f>M22*O22</f>
        <v>2750</v>
      </c>
      <c r="O22" s="13">
        <f>SUM(P22:T22)</f>
        <v>1100</v>
      </c>
      <c r="P22" s="6">
        <f>400/2</f>
        <v>200</v>
      </c>
      <c r="Q22" s="3">
        <v>300</v>
      </c>
      <c r="R22" s="3">
        <v>300</v>
      </c>
      <c r="S22" s="3">
        <v>200</v>
      </c>
      <c r="T22" s="3">
        <v>100</v>
      </c>
      <c r="U22" s="4"/>
    </row>
    <row r="23" spans="1:21" ht="96" customHeight="1" thickTop="1" thickBot="1" x14ac:dyDescent="0.35">
      <c r="A23" s="8" t="s">
        <v>0</v>
      </c>
      <c r="B23" s="8" t="s">
        <v>1</v>
      </c>
      <c r="C23" s="8" t="s">
        <v>2</v>
      </c>
      <c r="D23" s="10" t="s">
        <v>13</v>
      </c>
      <c r="E23" s="7" t="s">
        <v>31</v>
      </c>
      <c r="F23" s="7" t="s">
        <v>6</v>
      </c>
      <c r="G23" s="7" t="s">
        <v>5</v>
      </c>
      <c r="H23" s="7" t="s">
        <v>4</v>
      </c>
      <c r="I23" s="7" t="s">
        <v>14</v>
      </c>
      <c r="J23" s="7" t="s">
        <v>17</v>
      </c>
      <c r="K23" s="7" t="s">
        <v>18</v>
      </c>
      <c r="L23" s="11" t="s">
        <v>68</v>
      </c>
      <c r="M23" s="15" t="s">
        <v>63</v>
      </c>
      <c r="N23" s="17" t="s">
        <v>62</v>
      </c>
      <c r="O23" s="13" t="s">
        <v>7</v>
      </c>
      <c r="P23" s="10" t="s">
        <v>58</v>
      </c>
      <c r="Q23" s="7" t="s">
        <v>57</v>
      </c>
      <c r="R23" s="7" t="s">
        <v>59</v>
      </c>
      <c r="S23" s="7" t="s">
        <v>60</v>
      </c>
      <c r="T23" s="7" t="s">
        <v>61</v>
      </c>
      <c r="U23" s="9" t="s">
        <v>19</v>
      </c>
    </row>
    <row r="24" spans="1:21" ht="156" customHeight="1" thickTop="1" thickBot="1" x14ac:dyDescent="0.35">
      <c r="A24" s="5"/>
      <c r="B24" s="5"/>
      <c r="C24" s="5"/>
      <c r="D24" s="6" t="s">
        <v>38</v>
      </c>
      <c r="E24" s="3" t="s">
        <v>64</v>
      </c>
      <c r="F24" s="3" t="s">
        <v>32</v>
      </c>
      <c r="G24" s="3" t="s">
        <v>66</v>
      </c>
      <c r="H24" s="3" t="s">
        <v>65</v>
      </c>
      <c r="I24" s="3" t="s">
        <v>67</v>
      </c>
      <c r="J24" s="3" t="s">
        <v>33</v>
      </c>
      <c r="K24" s="3" t="s">
        <v>47</v>
      </c>
      <c r="L24" s="12" t="str">
        <f>$C$1</f>
        <v>CLS INTERNATIONAL</v>
      </c>
      <c r="M24" s="24">
        <v>2.5</v>
      </c>
      <c r="N24" s="24">
        <f>M24*O24</f>
        <v>5500</v>
      </c>
      <c r="O24" s="13">
        <f>SUM(P24:T24)</f>
        <v>2200</v>
      </c>
      <c r="P24" s="6">
        <v>400</v>
      </c>
      <c r="Q24" s="3">
        <v>600</v>
      </c>
      <c r="R24" s="3">
        <v>600</v>
      </c>
      <c r="S24" s="3">
        <v>400</v>
      </c>
      <c r="T24" s="3">
        <v>200</v>
      </c>
      <c r="U24" s="4"/>
    </row>
    <row r="25" spans="1:21" ht="96" customHeight="1" thickTop="1" thickBot="1" x14ac:dyDescent="0.35">
      <c r="A25" s="8" t="s">
        <v>0</v>
      </c>
      <c r="B25" s="8" t="s">
        <v>1</v>
      </c>
      <c r="C25" s="8" t="s">
        <v>2</v>
      </c>
      <c r="D25" s="10" t="s">
        <v>13</v>
      </c>
      <c r="E25" s="7" t="s">
        <v>31</v>
      </c>
      <c r="F25" s="7" t="s">
        <v>6</v>
      </c>
      <c r="G25" s="7" t="s">
        <v>5</v>
      </c>
      <c r="H25" s="7" t="s">
        <v>4</v>
      </c>
      <c r="I25" s="7" t="s">
        <v>14</v>
      </c>
      <c r="J25" s="7" t="s">
        <v>17</v>
      </c>
      <c r="K25" s="7" t="s">
        <v>18</v>
      </c>
      <c r="L25" s="11" t="s">
        <v>68</v>
      </c>
      <c r="M25" s="15" t="s">
        <v>63</v>
      </c>
      <c r="N25" s="17" t="s">
        <v>62</v>
      </c>
      <c r="O25" s="13" t="s">
        <v>7</v>
      </c>
      <c r="P25" s="10" t="s">
        <v>58</v>
      </c>
      <c r="Q25" s="7" t="s">
        <v>57</v>
      </c>
      <c r="R25" s="7" t="s">
        <v>59</v>
      </c>
      <c r="S25" s="7" t="s">
        <v>60</v>
      </c>
      <c r="T25" s="7" t="s">
        <v>61</v>
      </c>
      <c r="U25" s="9" t="s">
        <v>19</v>
      </c>
    </row>
    <row r="26" spans="1:21" ht="156" customHeight="1" thickTop="1" thickBot="1" x14ac:dyDescent="0.35">
      <c r="A26" s="5"/>
      <c r="B26" s="5"/>
      <c r="C26" s="5"/>
      <c r="D26" s="6" t="s">
        <v>39</v>
      </c>
      <c r="E26" s="3" t="s">
        <v>64</v>
      </c>
      <c r="F26" s="3" t="s">
        <v>32</v>
      </c>
      <c r="G26" s="3" t="s">
        <v>66</v>
      </c>
      <c r="H26" s="3" t="s">
        <v>65</v>
      </c>
      <c r="I26" s="3" t="s">
        <v>67</v>
      </c>
      <c r="J26" s="3" t="s">
        <v>33</v>
      </c>
      <c r="K26" s="3" t="s">
        <v>47</v>
      </c>
      <c r="L26" s="12" t="str">
        <f>$C$1</f>
        <v>CLS INTERNATIONAL</v>
      </c>
      <c r="M26" s="24">
        <v>2.5</v>
      </c>
      <c r="N26" s="24">
        <f>M26*O26</f>
        <v>2750</v>
      </c>
      <c r="O26" s="13">
        <f>SUM(P26:T26)</f>
        <v>1100</v>
      </c>
      <c r="P26" s="6">
        <f>400/2</f>
        <v>200</v>
      </c>
      <c r="Q26" s="3">
        <v>300</v>
      </c>
      <c r="R26" s="3">
        <v>300</v>
      </c>
      <c r="S26" s="3">
        <v>200</v>
      </c>
      <c r="T26" s="3">
        <v>100</v>
      </c>
      <c r="U26" s="4"/>
    </row>
    <row r="27" spans="1:21" ht="96" customHeight="1" thickTop="1" thickBot="1" x14ac:dyDescent="0.35">
      <c r="A27" s="8" t="s">
        <v>0</v>
      </c>
      <c r="B27" s="8" t="s">
        <v>1</v>
      </c>
      <c r="C27" s="8" t="s">
        <v>2</v>
      </c>
      <c r="D27" s="10" t="s">
        <v>13</v>
      </c>
      <c r="E27" s="7" t="s">
        <v>31</v>
      </c>
      <c r="F27" s="7" t="s">
        <v>6</v>
      </c>
      <c r="G27" s="7" t="s">
        <v>5</v>
      </c>
      <c r="H27" s="7" t="s">
        <v>4</v>
      </c>
      <c r="I27" s="7" t="s">
        <v>14</v>
      </c>
      <c r="J27" s="7" t="s">
        <v>17</v>
      </c>
      <c r="K27" s="7" t="s">
        <v>18</v>
      </c>
      <c r="L27" s="11" t="s">
        <v>68</v>
      </c>
      <c r="M27" s="15" t="s">
        <v>63</v>
      </c>
      <c r="N27" s="17" t="s">
        <v>62</v>
      </c>
      <c r="O27" s="13" t="s">
        <v>7</v>
      </c>
      <c r="P27" s="10" t="s">
        <v>58</v>
      </c>
      <c r="Q27" s="7" t="s">
        <v>57</v>
      </c>
      <c r="R27" s="7" t="s">
        <v>59</v>
      </c>
      <c r="S27" s="7" t="s">
        <v>60</v>
      </c>
      <c r="T27" s="7" t="s">
        <v>61</v>
      </c>
      <c r="U27" s="9" t="s">
        <v>19</v>
      </c>
    </row>
    <row r="28" spans="1:21" ht="156" customHeight="1" thickTop="1" thickBot="1" x14ac:dyDescent="0.35">
      <c r="A28" s="5" t="s">
        <v>41</v>
      </c>
      <c r="B28" s="5"/>
      <c r="C28" s="5"/>
      <c r="D28" s="6" t="s">
        <v>40</v>
      </c>
      <c r="E28" s="3" t="s">
        <v>64</v>
      </c>
      <c r="F28" s="3" t="s">
        <v>32</v>
      </c>
      <c r="G28" s="3" t="s">
        <v>66</v>
      </c>
      <c r="H28" s="3" t="s">
        <v>65</v>
      </c>
      <c r="I28" s="3" t="s">
        <v>67</v>
      </c>
      <c r="J28" s="3" t="s">
        <v>33</v>
      </c>
      <c r="K28" s="3" t="s">
        <v>47</v>
      </c>
      <c r="L28" s="12" t="str">
        <f>$C$1</f>
        <v>CLS INTERNATIONAL</v>
      </c>
      <c r="M28" s="24">
        <v>2.5</v>
      </c>
      <c r="N28" s="24">
        <f>M28*O28</f>
        <v>5500</v>
      </c>
      <c r="O28" s="13">
        <f>SUM(P28:T28)</f>
        <v>2200</v>
      </c>
      <c r="P28" s="6">
        <v>400</v>
      </c>
      <c r="Q28" s="3">
        <v>600</v>
      </c>
      <c r="R28" s="3">
        <v>600</v>
      </c>
      <c r="S28" s="3">
        <v>400</v>
      </c>
      <c r="T28" s="3">
        <v>200</v>
      </c>
      <c r="U28" s="4"/>
    </row>
    <row r="29" spans="1:21" ht="96" customHeight="1" thickTop="1" thickBot="1" x14ac:dyDescent="0.35">
      <c r="A29" s="8" t="s">
        <v>0</v>
      </c>
      <c r="B29" s="8" t="s">
        <v>1</v>
      </c>
      <c r="C29" s="8" t="s">
        <v>2</v>
      </c>
      <c r="D29" s="10" t="s">
        <v>13</v>
      </c>
      <c r="E29" s="7" t="s">
        <v>31</v>
      </c>
      <c r="F29" s="7" t="s">
        <v>6</v>
      </c>
      <c r="G29" s="7" t="s">
        <v>5</v>
      </c>
      <c r="H29" s="7" t="s">
        <v>4</v>
      </c>
      <c r="I29" s="7" t="s">
        <v>14</v>
      </c>
      <c r="J29" s="7" t="s">
        <v>17</v>
      </c>
      <c r="K29" s="7" t="s">
        <v>18</v>
      </c>
      <c r="L29" s="11" t="s">
        <v>3</v>
      </c>
      <c r="M29" s="15" t="s">
        <v>28</v>
      </c>
      <c r="N29" s="17" t="s">
        <v>29</v>
      </c>
      <c r="O29" s="13" t="s">
        <v>7</v>
      </c>
      <c r="P29" s="10" t="s">
        <v>8</v>
      </c>
      <c r="Q29" s="7" t="s">
        <v>9</v>
      </c>
      <c r="R29" s="7" t="s">
        <v>10</v>
      </c>
      <c r="S29" s="7" t="s">
        <v>11</v>
      </c>
      <c r="T29" s="7" t="s">
        <v>12</v>
      </c>
      <c r="U29" s="9" t="s">
        <v>19</v>
      </c>
    </row>
    <row r="30" spans="1:21" ht="156" customHeight="1" thickTop="1" thickBot="1" x14ac:dyDescent="0.35">
      <c r="A30" s="5"/>
      <c r="B30" s="5"/>
      <c r="C30" s="5"/>
      <c r="D30" s="6" t="s">
        <v>42</v>
      </c>
      <c r="E30" s="3" t="s">
        <v>64</v>
      </c>
      <c r="F30" s="3" t="s">
        <v>32</v>
      </c>
      <c r="G30" s="3" t="s">
        <v>66</v>
      </c>
      <c r="H30" s="3" t="s">
        <v>65</v>
      </c>
      <c r="I30" s="3" t="s">
        <v>67</v>
      </c>
      <c r="J30" s="3" t="s">
        <v>33</v>
      </c>
      <c r="K30" s="3" t="s">
        <v>47</v>
      </c>
      <c r="L30" s="12" t="str">
        <f>$C$1</f>
        <v>CLS INTERNATIONAL</v>
      </c>
      <c r="M30" s="24">
        <v>2.5</v>
      </c>
      <c r="N30" s="25">
        <f>M30*O30</f>
        <v>2750</v>
      </c>
      <c r="O30" s="13">
        <f>SUM(P30:T30)</f>
        <v>1100</v>
      </c>
      <c r="P30" s="6">
        <v>200</v>
      </c>
      <c r="Q30" s="3">
        <v>300</v>
      </c>
      <c r="R30" s="3">
        <v>300</v>
      </c>
      <c r="S30" s="3">
        <v>200</v>
      </c>
      <c r="T30" s="3">
        <v>100</v>
      </c>
      <c r="U30" s="4"/>
    </row>
    <row r="31" spans="1:21" ht="96" customHeight="1" thickTop="1" thickBot="1" x14ac:dyDescent="0.35">
      <c r="A31" s="8" t="s">
        <v>0</v>
      </c>
      <c r="B31" s="8" t="s">
        <v>1</v>
      </c>
      <c r="C31" s="8" t="s">
        <v>2</v>
      </c>
      <c r="D31" s="10" t="s">
        <v>13</v>
      </c>
      <c r="E31" s="7" t="s">
        <v>31</v>
      </c>
      <c r="F31" s="7" t="s">
        <v>6</v>
      </c>
      <c r="G31" s="7" t="s">
        <v>5</v>
      </c>
      <c r="H31" s="7" t="s">
        <v>4</v>
      </c>
      <c r="I31" s="7" t="s">
        <v>14</v>
      </c>
      <c r="J31" s="7" t="s">
        <v>17</v>
      </c>
      <c r="K31" s="7" t="s">
        <v>18</v>
      </c>
      <c r="L31" s="11" t="s">
        <v>3</v>
      </c>
      <c r="M31" s="15" t="s">
        <v>28</v>
      </c>
      <c r="N31" s="17" t="s">
        <v>29</v>
      </c>
      <c r="O31" s="13" t="s">
        <v>7</v>
      </c>
      <c r="P31" s="10" t="s">
        <v>8</v>
      </c>
      <c r="Q31" s="7" t="s">
        <v>9</v>
      </c>
      <c r="R31" s="7" t="s">
        <v>10</v>
      </c>
      <c r="S31" s="7" t="s">
        <v>11</v>
      </c>
      <c r="T31" s="7" t="s">
        <v>12</v>
      </c>
      <c r="U31" s="9" t="s">
        <v>19</v>
      </c>
    </row>
    <row r="32" spans="1:21" ht="156" customHeight="1" thickTop="1" thickBot="1" x14ac:dyDescent="0.35">
      <c r="A32" s="5"/>
      <c r="B32" s="5"/>
      <c r="C32" s="5"/>
      <c r="D32" s="6" t="s">
        <v>43</v>
      </c>
      <c r="E32" s="3" t="s">
        <v>64</v>
      </c>
      <c r="F32" s="3" t="s">
        <v>32</v>
      </c>
      <c r="G32" s="3" t="s">
        <v>66</v>
      </c>
      <c r="H32" s="3" t="s">
        <v>65</v>
      </c>
      <c r="I32" s="3" t="s">
        <v>67</v>
      </c>
      <c r="J32" s="3" t="s">
        <v>33</v>
      </c>
      <c r="K32" s="3" t="s">
        <v>47</v>
      </c>
      <c r="L32" s="12" t="str">
        <f>$C$1</f>
        <v>CLS INTERNATIONAL</v>
      </c>
      <c r="M32" s="24">
        <v>2.5</v>
      </c>
      <c r="N32" s="25">
        <f>M32*O32</f>
        <v>2750</v>
      </c>
      <c r="O32" s="13">
        <f>SUM(P32:T32)</f>
        <v>1100</v>
      </c>
      <c r="P32" s="6">
        <v>200</v>
      </c>
      <c r="Q32" s="3">
        <v>300</v>
      </c>
      <c r="R32" s="3">
        <v>300</v>
      </c>
      <c r="S32" s="3">
        <v>200</v>
      </c>
      <c r="T32" s="3">
        <v>100</v>
      </c>
      <c r="U32" s="4"/>
    </row>
    <row r="33" spans="1:21" ht="96" customHeight="1" thickTop="1" thickBot="1" x14ac:dyDescent="0.35">
      <c r="A33" s="8" t="s">
        <v>0</v>
      </c>
      <c r="B33" s="8" t="s">
        <v>1</v>
      </c>
      <c r="C33" s="8" t="s">
        <v>2</v>
      </c>
      <c r="D33" s="10" t="s">
        <v>13</v>
      </c>
      <c r="E33" s="7" t="s">
        <v>31</v>
      </c>
      <c r="F33" s="7" t="s">
        <v>6</v>
      </c>
      <c r="G33" s="7" t="s">
        <v>5</v>
      </c>
      <c r="H33" s="7" t="s">
        <v>4</v>
      </c>
      <c r="I33" s="7" t="s">
        <v>14</v>
      </c>
      <c r="J33" s="7" t="s">
        <v>17</v>
      </c>
      <c r="K33" s="7" t="s">
        <v>18</v>
      </c>
      <c r="L33" s="11" t="s">
        <v>3</v>
      </c>
      <c r="M33" s="15" t="s">
        <v>28</v>
      </c>
      <c r="N33" s="17" t="s">
        <v>29</v>
      </c>
      <c r="O33" s="13" t="s">
        <v>7</v>
      </c>
      <c r="P33" s="10" t="s">
        <v>8</v>
      </c>
      <c r="Q33" s="7" t="s">
        <v>9</v>
      </c>
      <c r="R33" s="7" t="s">
        <v>10</v>
      </c>
      <c r="S33" s="7" t="s">
        <v>11</v>
      </c>
      <c r="T33" s="7" t="s">
        <v>12</v>
      </c>
      <c r="U33" s="9" t="s">
        <v>19</v>
      </c>
    </row>
    <row r="34" spans="1:21" ht="156" customHeight="1" thickTop="1" thickBot="1" x14ac:dyDescent="0.35">
      <c r="A34" s="5"/>
      <c r="B34" s="5"/>
      <c r="C34" s="5"/>
      <c r="D34" s="20" t="s">
        <v>44</v>
      </c>
      <c r="E34" s="3" t="s">
        <v>64</v>
      </c>
      <c r="F34" s="3" t="s">
        <v>32</v>
      </c>
      <c r="G34" s="3" t="s">
        <v>66</v>
      </c>
      <c r="H34" s="3" t="s">
        <v>65</v>
      </c>
      <c r="I34" s="3" t="s">
        <v>67</v>
      </c>
      <c r="J34" s="3" t="s">
        <v>33</v>
      </c>
      <c r="K34" s="3" t="s">
        <v>47</v>
      </c>
      <c r="L34" s="12" t="str">
        <f>$C$1</f>
        <v>CLS INTERNATIONAL</v>
      </c>
      <c r="M34" s="24">
        <v>2.5</v>
      </c>
      <c r="N34" s="25">
        <f>M34*O34</f>
        <v>2750</v>
      </c>
      <c r="O34" s="13">
        <f>SUM(P34:T34)</f>
        <v>1100</v>
      </c>
      <c r="P34" s="6">
        <v>200</v>
      </c>
      <c r="Q34" s="3">
        <v>300</v>
      </c>
      <c r="R34" s="3">
        <v>300</v>
      </c>
      <c r="S34" s="3">
        <v>200</v>
      </c>
      <c r="T34" s="3">
        <v>100</v>
      </c>
      <c r="U34" s="4"/>
    </row>
    <row r="35" spans="1:21" ht="96" customHeight="1" thickTop="1" thickBot="1" x14ac:dyDescent="0.35">
      <c r="A35" s="8" t="s">
        <v>0</v>
      </c>
      <c r="B35" s="8" t="s">
        <v>1</v>
      </c>
      <c r="C35" s="8" t="s">
        <v>2</v>
      </c>
      <c r="D35" s="10" t="s">
        <v>13</v>
      </c>
      <c r="E35" s="7" t="s">
        <v>31</v>
      </c>
      <c r="F35" s="7" t="s">
        <v>6</v>
      </c>
      <c r="G35" s="7" t="s">
        <v>5</v>
      </c>
      <c r="H35" s="7" t="s">
        <v>4</v>
      </c>
      <c r="I35" s="7" t="s">
        <v>14</v>
      </c>
      <c r="J35" s="7" t="s">
        <v>17</v>
      </c>
      <c r="K35" s="7" t="s">
        <v>18</v>
      </c>
      <c r="L35" s="11" t="s">
        <v>3</v>
      </c>
      <c r="M35" s="15" t="s">
        <v>28</v>
      </c>
      <c r="N35" s="17" t="s">
        <v>29</v>
      </c>
      <c r="O35" s="13" t="s">
        <v>7</v>
      </c>
      <c r="P35" s="10" t="s">
        <v>8</v>
      </c>
      <c r="Q35" s="7" t="s">
        <v>9</v>
      </c>
      <c r="R35" s="7" t="s">
        <v>10</v>
      </c>
      <c r="S35" s="7" t="s">
        <v>11</v>
      </c>
      <c r="T35" s="7" t="s">
        <v>12</v>
      </c>
      <c r="U35" s="9" t="s">
        <v>19</v>
      </c>
    </row>
    <row r="36" spans="1:21" ht="156" customHeight="1" thickTop="1" thickBot="1" x14ac:dyDescent="0.35">
      <c r="A36" s="5"/>
      <c r="B36" s="5"/>
      <c r="C36" s="5"/>
      <c r="D36" s="21" t="s">
        <v>45</v>
      </c>
      <c r="E36" s="3" t="s">
        <v>64</v>
      </c>
      <c r="F36" s="3" t="s">
        <v>32</v>
      </c>
      <c r="G36" s="3" t="s">
        <v>66</v>
      </c>
      <c r="H36" s="3" t="s">
        <v>65</v>
      </c>
      <c r="I36" s="3" t="s">
        <v>67</v>
      </c>
      <c r="J36" s="3" t="s">
        <v>33</v>
      </c>
      <c r="K36" s="3" t="s">
        <v>47</v>
      </c>
      <c r="L36" s="12" t="str">
        <f>$C$1</f>
        <v>CLS INTERNATIONAL</v>
      </c>
      <c r="M36" s="24">
        <v>2.5</v>
      </c>
      <c r="N36" s="25">
        <f>M36*O36</f>
        <v>2750</v>
      </c>
      <c r="O36" s="13">
        <f>SUM(P36:T36)</f>
        <v>1100</v>
      </c>
      <c r="P36" s="6">
        <v>200</v>
      </c>
      <c r="Q36" s="3">
        <v>300</v>
      </c>
      <c r="R36" s="3">
        <v>300</v>
      </c>
      <c r="S36" s="3">
        <v>200</v>
      </c>
      <c r="T36" s="3">
        <v>100</v>
      </c>
      <c r="U36" s="4"/>
    </row>
    <row r="37" spans="1:21" ht="96" customHeight="1" thickTop="1" thickBot="1" x14ac:dyDescent="0.35">
      <c r="A37" s="8" t="s">
        <v>0</v>
      </c>
      <c r="B37" s="8" t="s">
        <v>1</v>
      </c>
      <c r="C37" s="8" t="s">
        <v>2</v>
      </c>
      <c r="D37" s="10" t="s">
        <v>13</v>
      </c>
      <c r="E37" s="7" t="s">
        <v>31</v>
      </c>
      <c r="F37" s="7" t="s">
        <v>6</v>
      </c>
      <c r="G37" s="7" t="s">
        <v>5</v>
      </c>
      <c r="H37" s="7" t="s">
        <v>4</v>
      </c>
      <c r="I37" s="7" t="s">
        <v>14</v>
      </c>
      <c r="J37" s="7" t="s">
        <v>17</v>
      </c>
      <c r="K37" s="7" t="s">
        <v>18</v>
      </c>
      <c r="L37" s="11" t="s">
        <v>3</v>
      </c>
      <c r="M37" s="15" t="s">
        <v>28</v>
      </c>
      <c r="N37" s="17" t="s">
        <v>29</v>
      </c>
      <c r="O37" s="13" t="s">
        <v>7</v>
      </c>
      <c r="P37" s="10" t="s">
        <v>8</v>
      </c>
      <c r="Q37" s="7" t="s">
        <v>9</v>
      </c>
      <c r="R37" s="7" t="s">
        <v>10</v>
      </c>
      <c r="S37" s="7" t="s">
        <v>11</v>
      </c>
      <c r="T37" s="7" t="s">
        <v>12</v>
      </c>
      <c r="U37" s="9" t="s">
        <v>19</v>
      </c>
    </row>
    <row r="38" spans="1:21" ht="156" customHeight="1" thickTop="1" thickBot="1" x14ac:dyDescent="0.35">
      <c r="A38" s="5"/>
      <c r="B38" s="5"/>
      <c r="C38" s="5"/>
      <c r="D38" s="6" t="s">
        <v>46</v>
      </c>
      <c r="E38" s="3" t="s">
        <v>64</v>
      </c>
      <c r="F38" s="3" t="s">
        <v>32</v>
      </c>
      <c r="G38" s="3" t="s">
        <v>66</v>
      </c>
      <c r="H38" s="3" t="s">
        <v>65</v>
      </c>
      <c r="I38" s="3" t="s">
        <v>67</v>
      </c>
      <c r="J38" s="3" t="s">
        <v>33</v>
      </c>
      <c r="K38" s="3" t="s">
        <v>47</v>
      </c>
      <c r="L38" s="12" t="str">
        <f>$C$1</f>
        <v>CLS INTERNATIONAL</v>
      </c>
      <c r="M38" s="24">
        <v>2.5</v>
      </c>
      <c r="N38" s="25">
        <f>M38*O38</f>
        <v>2750</v>
      </c>
      <c r="O38" s="13">
        <f>SUM(P38:T38)</f>
        <v>1100</v>
      </c>
      <c r="P38" s="6">
        <v>200</v>
      </c>
      <c r="Q38" s="3">
        <v>300</v>
      </c>
      <c r="R38" s="3">
        <v>300</v>
      </c>
      <c r="S38" s="3">
        <v>200</v>
      </c>
      <c r="T38" s="3">
        <v>100</v>
      </c>
      <c r="U38" s="4"/>
    </row>
    <row r="39" spans="1:21" ht="96" customHeight="1" thickTop="1" thickBot="1" x14ac:dyDescent="0.35">
      <c r="A39" s="8" t="s">
        <v>0</v>
      </c>
      <c r="B39" s="8" t="s">
        <v>1</v>
      </c>
      <c r="C39" s="8" t="s">
        <v>2</v>
      </c>
      <c r="D39" s="10" t="s">
        <v>13</v>
      </c>
      <c r="E39" s="7" t="s">
        <v>31</v>
      </c>
      <c r="F39" s="7" t="s">
        <v>6</v>
      </c>
      <c r="G39" s="7" t="s">
        <v>5</v>
      </c>
      <c r="H39" s="7" t="s">
        <v>4</v>
      </c>
      <c r="I39" s="7" t="s">
        <v>14</v>
      </c>
      <c r="J39" s="7" t="s">
        <v>17</v>
      </c>
      <c r="K39" s="7" t="s">
        <v>18</v>
      </c>
      <c r="L39" s="11" t="s">
        <v>3</v>
      </c>
      <c r="M39" s="15" t="s">
        <v>28</v>
      </c>
      <c r="N39" s="17" t="s">
        <v>29</v>
      </c>
      <c r="O39" s="13" t="s">
        <v>7</v>
      </c>
      <c r="P39" s="10" t="s">
        <v>8</v>
      </c>
      <c r="Q39" s="7" t="s">
        <v>9</v>
      </c>
      <c r="R39" s="7" t="s">
        <v>10</v>
      </c>
      <c r="S39" s="7" t="s">
        <v>11</v>
      </c>
      <c r="T39" s="7" t="s">
        <v>12</v>
      </c>
      <c r="U39" s="9" t="s">
        <v>19</v>
      </c>
    </row>
    <row r="40" spans="1:21" ht="156" customHeight="1" thickTop="1" thickBot="1" x14ac:dyDescent="0.35">
      <c r="A40" s="5"/>
      <c r="B40" s="5"/>
      <c r="C40" s="5"/>
      <c r="D40" s="6"/>
      <c r="E40" s="3"/>
      <c r="F40" s="3"/>
      <c r="G40" s="3"/>
      <c r="H40" s="3"/>
      <c r="I40" s="3"/>
      <c r="J40" s="3"/>
      <c r="K40" s="3"/>
      <c r="L40" s="54" t="s">
        <v>80</v>
      </c>
      <c r="M40" s="16"/>
      <c r="N40" s="55">
        <f>SUM(N14,N16,N18,N24,N22,N20,N26,N28,N30,N32,N34,N36,N38)</f>
        <v>52250</v>
      </c>
      <c r="O40" s="56">
        <f>SUM(O14,O16,O18,O20,O22,O24,O26,O28,O30,O32,O34,O36,O38)</f>
        <v>20900</v>
      </c>
      <c r="P40" s="6"/>
      <c r="Q40" s="3"/>
      <c r="R40" s="3"/>
      <c r="S40" s="3"/>
      <c r="T40" s="3"/>
      <c r="U40" s="4"/>
    </row>
    <row r="41" spans="1:21" ht="16.2" thickTop="1" x14ac:dyDescent="0.3"/>
  </sheetData>
  <mergeCells count="30">
    <mergeCell ref="A10:B10"/>
    <mergeCell ref="C10:F10"/>
    <mergeCell ref="A8:B8"/>
    <mergeCell ref="C8:F8"/>
    <mergeCell ref="C1:F1"/>
    <mergeCell ref="C2:F2"/>
    <mergeCell ref="C3:F3"/>
    <mergeCell ref="C4:F4"/>
    <mergeCell ref="C5:F5"/>
    <mergeCell ref="A9:B9"/>
    <mergeCell ref="A1:B1"/>
    <mergeCell ref="A2:B2"/>
    <mergeCell ref="A3:B3"/>
    <mergeCell ref="A4:B4"/>
    <mergeCell ref="A5:B5"/>
    <mergeCell ref="A6:B6"/>
    <mergeCell ref="I1:K1"/>
    <mergeCell ref="C6:F6"/>
    <mergeCell ref="C9:F9"/>
    <mergeCell ref="A7:B7"/>
    <mergeCell ref="C7:F7"/>
    <mergeCell ref="I10:L10"/>
    <mergeCell ref="I2:L2"/>
    <mergeCell ref="I3:L3"/>
    <mergeCell ref="I4:L4"/>
    <mergeCell ref="I5:L5"/>
    <mergeCell ref="I6:L6"/>
    <mergeCell ref="I7:L7"/>
    <mergeCell ref="I9:L9"/>
    <mergeCell ref="I8:L8"/>
  </mergeCells>
  <phoneticPr fontId="2" type="noConversion"/>
  <hyperlinks>
    <hyperlink ref="C4" r:id="rId1" xr:uid="{00000000-0004-0000-0000-000000000000}"/>
  </hyperlinks>
  <printOptions horizontalCentered="1"/>
  <pageMargins left="0.7" right="0.7" top="0.75" bottom="0.75" header="0.3" footer="0.3"/>
  <pageSetup scale="20" fitToHeight="10" orientation="landscape" r:id="rId2"/>
  <headerFooter>
    <oddHeader>&amp;C&amp;"Calibri Bold,Bold"&amp;24&amp;U&amp;K000000SURPLUS CONTRACTS &amp;R&amp;"Calibri,Regular"&amp;K000000&amp;G</oddHeader>
    <oddFooter>&amp;R&amp;"Calibri,Regular"&amp;K000000&amp;F&amp;A</oddFooter>
  </headerFooter>
  <rowBreaks count="1" manualBreakCount="1">
    <brk id="28" max="3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1F206-E3D3-4C9A-B6BF-83297E866B61}">
  <dimension ref="R4"/>
  <sheetViews>
    <sheetView workbookViewId="0">
      <selection activeCell="Q13" sqref="Q13"/>
    </sheetView>
  </sheetViews>
  <sheetFormatPr defaultRowHeight="15.6" x14ac:dyDescent="0.3"/>
  <cols>
    <col min="1" max="1" width="2.69921875" customWidth="1"/>
  </cols>
  <sheetData>
    <row r="4" spans="18:18" x14ac:dyDescent="0.3">
      <c r="R4" t="s">
        <v>79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3BF1A-DEFB-44AD-9391-9F34E96718A2}">
  <dimension ref="A1"/>
  <sheetViews>
    <sheetView workbookViewId="0">
      <selection activeCell="L16" sqref="L16"/>
    </sheetView>
  </sheetViews>
  <sheetFormatPr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912E9D213B9B45AF0E18803DC0E389" ma:contentTypeVersion="10" ma:contentTypeDescription="Create a new document." ma:contentTypeScope="" ma:versionID="4547deb72452299721bbdfdafcbce4fe">
  <xsd:schema xmlns:xsd="http://www.w3.org/2001/XMLSchema" xmlns:xs="http://www.w3.org/2001/XMLSchema" xmlns:p="http://schemas.microsoft.com/office/2006/metadata/properties" xmlns:ns2="697b9553-eb03-4723-9e53-ab10b3bf12c4" targetNamespace="http://schemas.microsoft.com/office/2006/metadata/properties" ma:root="true" ma:fieldsID="7d7fda82b6bcd7cc26f80b561d20dcd2" ns2:_="">
    <xsd:import namespace="697b9553-eb03-4723-9e53-ab10b3bf12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b9553-eb03-4723-9e53-ab10b3bf12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A1456F-3A9D-4386-98C1-BD67512A9FF7}"/>
</file>

<file path=customXml/itemProps2.xml><?xml version="1.0" encoding="utf-8"?>
<ds:datastoreItem xmlns:ds="http://schemas.openxmlformats.org/officeDocument/2006/customXml" ds:itemID="{7EC40B17-249B-48DB-ABAA-AAEEAD31187B}"/>
</file>

<file path=customXml/itemProps3.xml><?xml version="1.0" encoding="utf-8"?>
<ds:datastoreItem xmlns:ds="http://schemas.openxmlformats.org/officeDocument/2006/customXml" ds:itemID="{9B6FC6AD-F64B-4DC1-9D39-A563190B9C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Product Details</vt:lpstr>
      <vt:lpstr>Size Specification Chart</vt:lpstr>
      <vt:lpstr>No Objection Certificate </vt:lpstr>
      <vt:lpstr>'Product Details'!Print_Area</vt:lpstr>
      <vt:lpstr>'Product Details'!Print_Titles</vt:lpstr>
    </vt:vector>
  </TitlesOfParts>
  <Company>Gemshore Ltd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McPake</dc:creator>
  <dc:description>Product Loading Template</dc:description>
  <cp:lastModifiedBy>Saif Uddin</cp:lastModifiedBy>
  <cp:lastPrinted>2020-06-06T09:49:47Z</cp:lastPrinted>
  <dcterms:created xsi:type="dcterms:W3CDTF">2020-05-27T13:57:37Z</dcterms:created>
  <dcterms:modified xsi:type="dcterms:W3CDTF">2020-06-26T17:22:48Z</dcterms:modified>
  <cp:category>Made 2 Trade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0x01010050912E9D213B9B45AF0E18803DC0E389</vt:lpwstr>
  </property>
</Properties>
</file>