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ccoj\Documents\NF\NF Forms &amp; Formats\"/>
    </mc:Choice>
  </mc:AlternateContent>
  <workbookProtection workbookPassword="D20E" lockStructure="1"/>
  <bookViews>
    <workbookView xWindow="0" yWindow="0" windowWidth="19200" windowHeight="10260"/>
  </bookViews>
  <sheets>
    <sheet name="coinsurance worksheet" sheetId="1" r:id="rId1"/>
  </sheets>
  <calcPr calcId="162913"/>
</workbook>
</file>

<file path=xl/calcChain.xml><?xml version="1.0" encoding="utf-8"?>
<calcChain xmlns="http://schemas.openxmlformats.org/spreadsheetml/2006/main">
  <c r="M25" i="1" l="1"/>
  <c r="M21" i="1" l="1"/>
  <c r="M23" i="1" s="1"/>
  <c r="M26" i="1" s="1"/>
  <c r="M27" i="1" l="1"/>
  <c r="L29" i="1" s="1"/>
  <c r="G31" i="1"/>
  <c r="L32" i="1"/>
  <c r="C30" i="1" l="1"/>
</calcChain>
</file>

<file path=xl/sharedStrings.xml><?xml version="1.0" encoding="utf-8"?>
<sst xmlns="http://schemas.openxmlformats.org/spreadsheetml/2006/main" count="35" uniqueCount="35">
  <si>
    <t>MEDICARE EOB (REMITTANCE) MUST ALSO BE ATTACHED</t>
  </si>
  <si>
    <t>MEDICARE NET REIMBURSEMENT</t>
  </si>
  <si>
    <t>COINS AMT</t>
  </si>
  <si>
    <t>MEDICARE DRG AMOUNT</t>
  </si>
  <si>
    <t>NUMBER OF DAYS BILLED ON MEDICARE CLAIM</t>
  </si>
  <si>
    <t>AVERAGE DAILY RUGs RATE</t>
  </si>
  <si>
    <t>APPLICABLE COINS RATE PER DAY *</t>
  </si>
  <si>
    <t>COINS DAYS</t>
  </si>
  <si>
    <t>AMOUNT PAID BY MEDICARE FOR COIN DAYS</t>
  </si>
  <si>
    <t xml:space="preserve">PROVIDER NAME: </t>
  </si>
  <si>
    <t xml:space="preserve">RECIPIENT NAME: </t>
  </si>
  <si>
    <t>AMOUNT PAID PER DAY BY MEDICARE FOR COIN DAYS</t>
  </si>
  <si>
    <t xml:space="preserve">PER DAY FOR A TOTAL OF </t>
  </si>
  <si>
    <t>FOR</t>
  </si>
  <si>
    <t>DAYS</t>
  </si>
  <si>
    <t xml:space="preserve">AT </t>
  </si>
  <si>
    <t>MEDICAID'S OBLIGATION IS:</t>
  </si>
  <si>
    <t xml:space="preserve">PROVIDER MEDICAID#: </t>
  </si>
  <si>
    <t xml:space="preserve">RECIPIENT MEDICAID#:  </t>
  </si>
  <si>
    <t>OF REVENUE CODE 0101</t>
  </si>
  <si>
    <t>must be a whole number - no numbers in decimal places</t>
  </si>
  <si>
    <t>DATES OF SERVICE ON          MEDICARE REMITTANCE</t>
  </si>
  <si>
    <t>from:</t>
  </si>
  <si>
    <t>to:</t>
  </si>
  <si>
    <t>Carol Davis</t>
  </si>
  <si>
    <t>Cardinal Hills Nursing Home</t>
  </si>
  <si>
    <t>ATTACH WORKSHEET TO PAPER UB-04 FOR BILLING COINSURANCE DAYS - REVENUE CODE 0101</t>
  </si>
  <si>
    <r>
      <t>IF</t>
    </r>
    <r>
      <rPr>
        <b/>
        <sz val="20"/>
        <rFont val="Arial"/>
        <family val="2"/>
      </rPr>
      <t xml:space="preserve"> </t>
    </r>
    <r>
      <rPr>
        <b/>
        <sz val="30"/>
        <rFont val="Arial"/>
        <family val="2"/>
      </rPr>
      <t>BILL BY PAPER</t>
    </r>
    <r>
      <rPr>
        <b/>
        <sz val="20"/>
        <rFont val="Arial"/>
        <family val="2"/>
      </rPr>
      <t xml:space="preserve"> IS INDICATED AT THE BOTTOM OF THIS WORKSHEET</t>
    </r>
  </si>
  <si>
    <r>
      <t>IF</t>
    </r>
    <r>
      <rPr>
        <b/>
        <sz val="30"/>
        <rFont val="Arial"/>
        <family val="2"/>
      </rPr>
      <t xml:space="preserve"> BILL ELECTRONICALLY </t>
    </r>
    <r>
      <rPr>
        <b/>
        <sz val="20"/>
        <rFont val="Arial"/>
        <family val="2"/>
      </rPr>
      <t>IS INDICATED AT THE BOTTOM OF THIS WORKSHEET</t>
    </r>
  </si>
  <si>
    <t xml:space="preserve">PROVIDER ENTERS DATA IN FIELDS BELOW THAT ARE BOLDED AND ITALICIZED </t>
  </si>
  <si>
    <t>BILL THE FULL AMOUNT -  #  0F COINSURANCE DAYS TIMES $185.50</t>
  </si>
  <si>
    <t>BILL ELECTRONICALLY ON THE UB-04 FOR THE FULL AMOUNT - # 0F COINSURANCE DAYS TIMES $185.50</t>
  </si>
  <si>
    <t>*Coinsurance amount is $185.50 for 2021 days of service.</t>
  </si>
  <si>
    <t>July - December 2021 COINSURANCE WORKSHEET</t>
  </si>
  <si>
    <t xml:space="preserve">    A revised worksheet will be required 1/1/2022 when the Medicare coinsurance rate changes.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</si>
</sst>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/d/yy"/>
  </numFmts>
  <fonts count="2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9"/>
      <name val="Arial"/>
      <family val="2"/>
    </font>
    <font>
      <b/>
      <sz val="20"/>
      <name val="Arial"/>
      <family val="2"/>
    </font>
    <font>
      <b/>
      <sz val="20"/>
      <name val="Arial Black"/>
      <family val="2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b/>
      <sz val="3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28"/>
      <name val="Arial"/>
      <family val="2"/>
    </font>
    <font>
      <sz val="40"/>
      <name val="Arial"/>
      <family val="2"/>
    </font>
    <font>
      <sz val="24"/>
      <name val="Arial"/>
      <family val="2"/>
    </font>
    <font>
      <b/>
      <i/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1" fontId="6" fillId="0" borderId="0" xfId="0" applyNumberFormat="1" applyFont="1" applyFill="1" applyBorder="1" applyAlignment="1" applyProtection="1">
      <alignment horizontal="center"/>
      <protection locked="0"/>
    </xf>
    <xf numFmtId="165" fontId="21" fillId="0" borderId="8" xfId="0" applyNumberFormat="1" applyFont="1" applyFill="1" applyBorder="1" applyAlignment="1" applyProtection="1">
      <alignment horizontal="center" vertical="center"/>
      <protection locked="0"/>
    </xf>
    <xf numFmtId="2" fontId="21" fillId="0" borderId="8" xfId="0" applyNumberFormat="1" applyFont="1" applyFill="1" applyBorder="1" applyAlignment="1" applyProtection="1">
      <alignment horizontal="center"/>
      <protection locked="0"/>
    </xf>
    <xf numFmtId="1" fontId="21" fillId="0" borderId="8" xfId="0" applyNumberFormat="1" applyFont="1" applyFill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0" fillId="0" borderId="0" xfId="0" applyBorder="1" applyProtection="1"/>
    <xf numFmtId="0" fontId="11" fillId="0" borderId="2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3" xfId="0" applyBorder="1" applyProtection="1"/>
    <xf numFmtId="0" fontId="15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2" fontId="15" fillId="0" borderId="8" xfId="0" applyNumberFormat="1" applyFont="1" applyBorder="1" applyAlignment="1" applyProtection="1">
      <alignment horizontal="center"/>
    </xf>
    <xf numFmtId="2" fontId="15" fillId="0" borderId="8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right"/>
    </xf>
    <xf numFmtId="2" fontId="9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right"/>
    </xf>
    <xf numFmtId="1" fontId="20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right"/>
    </xf>
    <xf numFmtId="0" fontId="17" fillId="0" borderId="5" xfId="0" applyFont="1" applyFill="1" applyBorder="1" applyAlignment="1" applyProtection="1">
      <alignment horizontal="right"/>
    </xf>
    <xf numFmtId="0" fontId="3" fillId="0" borderId="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1" fontId="2" fillId="0" borderId="5" xfId="0" applyNumberFormat="1" applyFont="1" applyFill="1" applyBorder="1" applyAlignment="1" applyProtection="1">
      <alignment horizontal="center"/>
    </xf>
    <xf numFmtId="2" fontId="3" fillId="0" borderId="5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2" fontId="6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locked="0"/>
    </xf>
    <xf numFmtId="2" fontId="15" fillId="0" borderId="8" xfId="0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center"/>
    </xf>
    <xf numFmtId="0" fontId="18" fillId="0" borderId="1" xfId="0" applyFont="1" applyFill="1" applyBorder="1" applyAlignment="1" applyProtection="1">
      <alignment horizontal="center"/>
    </xf>
    <xf numFmtId="164" fontId="18" fillId="0" borderId="1" xfId="0" applyNumberFormat="1" applyFont="1" applyFill="1" applyBorder="1" applyAlignment="1" applyProtection="1">
      <alignment horizontal="center"/>
    </xf>
    <xf numFmtId="0" fontId="16" fillId="0" borderId="9" xfId="0" applyFont="1" applyBorder="1" applyProtection="1"/>
    <xf numFmtId="0" fontId="1" fillId="0" borderId="7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right"/>
    </xf>
    <xf numFmtId="0" fontId="15" fillId="0" borderId="10" xfId="0" applyFont="1" applyBorder="1" applyAlignment="1" applyProtection="1">
      <alignment horizontal="right"/>
    </xf>
    <xf numFmtId="0" fontId="15" fillId="0" borderId="11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  <xf numFmtId="0" fontId="17" fillId="0" borderId="12" xfId="0" applyFont="1" applyBorder="1" applyAlignment="1" applyProtection="1">
      <alignment horizontal="right"/>
    </xf>
    <xf numFmtId="0" fontId="17" fillId="0" borderId="10" xfId="0" applyFont="1" applyBorder="1" applyAlignment="1" applyProtection="1">
      <alignment horizontal="right"/>
    </xf>
    <xf numFmtId="0" fontId="17" fillId="0" borderId="11" xfId="0" applyFont="1" applyBorder="1" applyAlignment="1" applyProtection="1">
      <alignment horizontal="right"/>
    </xf>
    <xf numFmtId="0" fontId="21" fillId="0" borderId="10" xfId="0" applyFont="1" applyFill="1" applyBorder="1" applyAlignment="1" applyProtection="1">
      <alignment horizontal="center"/>
      <protection locked="0"/>
    </xf>
    <xf numFmtId="0" fontId="21" fillId="0" borderId="11" xfId="0" applyFont="1" applyFill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 wrapText="1"/>
    </xf>
    <xf numFmtId="0" fontId="15" fillId="0" borderId="10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center" wrapText="1"/>
    </xf>
    <xf numFmtId="164" fontId="18" fillId="0" borderId="5" xfId="0" applyNumberFormat="1" applyFont="1" applyFill="1" applyBorder="1" applyAlignment="1" applyProtection="1">
      <alignment horizontal="center"/>
    </xf>
    <xf numFmtId="164" fontId="18" fillId="0" borderId="6" xfId="0" applyNumberFormat="1" applyFont="1" applyFill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2" fontId="17" fillId="0" borderId="5" xfId="0" applyNumberFormat="1" applyFont="1" applyFill="1" applyBorder="1" applyAlignment="1" applyProtection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0" fillId="0" borderId="3" xfId="0" applyFont="1" applyFill="1" applyBorder="1" applyAlignment="1" applyProtection="1">
      <alignment horizontal="center"/>
    </xf>
    <xf numFmtId="0" fontId="19" fillId="0" borderId="12" xfId="0" applyFont="1" applyFill="1" applyBorder="1" applyAlignment="1" applyProtection="1">
      <alignment horizontal="center"/>
    </xf>
    <xf numFmtId="0" fontId="19" fillId="0" borderId="10" xfId="0" applyFont="1" applyFill="1" applyBorder="1" applyAlignment="1" applyProtection="1">
      <alignment horizontal="center"/>
    </xf>
    <xf numFmtId="0" fontId="19" fillId="0" borderId="11" xfId="0" applyFont="1" applyFill="1" applyBorder="1" applyAlignment="1" applyProtection="1">
      <alignment horizontal="center"/>
    </xf>
    <xf numFmtId="0" fontId="8" fillId="0" borderId="7" xfId="0" applyFont="1" applyBorder="1" applyAlignment="1" applyProtection="1">
      <alignment horizontal="right"/>
    </xf>
    <xf numFmtId="0" fontId="8" fillId="0" borderId="5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right"/>
    </xf>
    <xf numFmtId="0" fontId="8" fillId="0" borderId="11" xfId="0" applyFont="1" applyBorder="1" applyAlignment="1" applyProtection="1">
      <alignment horizontal="right"/>
    </xf>
    <xf numFmtId="0" fontId="2" fillId="0" borderId="5" xfId="0" applyFont="1" applyFill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/>
    </xf>
    <xf numFmtId="0" fontId="21" fillId="0" borderId="5" xfId="0" applyFont="1" applyFill="1" applyBorder="1" applyAlignment="1" applyProtection="1">
      <alignment horizontal="center"/>
    </xf>
    <xf numFmtId="0" fontId="21" fillId="0" borderId="6" xfId="0" applyFont="1" applyFill="1" applyBorder="1" applyAlignment="1" applyProtection="1">
      <alignment horizontal="center"/>
    </xf>
    <xf numFmtId="0" fontId="21" fillId="0" borderId="10" xfId="0" quotePrefix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24</xdr:row>
      <xdr:rowOff>180975</xdr:rowOff>
    </xdr:from>
    <xdr:to>
      <xdr:col>14</xdr:col>
      <xdr:colOff>0</xdr:colOff>
      <xdr:row>24</xdr:row>
      <xdr:rowOff>180975</xdr:rowOff>
    </xdr:to>
    <xdr:sp macro="" textlink="">
      <xdr:nvSpPr>
        <xdr:cNvPr id="1026" name="Line 1"/>
        <xdr:cNvSpPr>
          <a:spLocks noChangeShapeType="1"/>
        </xdr:cNvSpPr>
      </xdr:nvSpPr>
      <xdr:spPr bwMode="auto">
        <a:xfrm flipH="1">
          <a:off x="12592050" y="95154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55"/>
  <sheetViews>
    <sheetView tabSelected="1" topLeftCell="A10" zoomScale="60" zoomScaleNormal="60" workbookViewId="0">
      <selection activeCell="M20" sqref="M20"/>
    </sheetView>
  </sheetViews>
  <sheetFormatPr defaultRowHeight="12.75" x14ac:dyDescent="0.2"/>
  <cols>
    <col min="1" max="1" width="9.140625" style="52" customWidth="1"/>
    <col min="2" max="2" width="11.42578125" style="51" bestFit="1" customWidth="1"/>
    <col min="3" max="3" width="7.42578125" style="51" customWidth="1"/>
    <col min="4" max="4" width="9.140625" style="52"/>
    <col min="5" max="5" width="3" style="52" bestFit="1" customWidth="1"/>
    <col min="6" max="6" width="18.5703125" style="52" customWidth="1"/>
    <col min="7" max="7" width="22.140625" style="52" customWidth="1"/>
    <col min="8" max="8" width="16.42578125" style="52" customWidth="1"/>
    <col min="9" max="9" width="19.7109375" style="52" bestFit="1" customWidth="1"/>
    <col min="10" max="10" width="8" style="52" bestFit="1" customWidth="1"/>
    <col min="11" max="11" width="24.28515625" style="52" customWidth="1"/>
    <col min="12" max="12" width="15.85546875" style="52" customWidth="1"/>
    <col min="13" max="13" width="58.28515625" style="52" customWidth="1"/>
    <col min="14" max="14" width="14.85546875" style="52" bestFit="1" customWidth="1"/>
    <col min="15" max="15" width="16.7109375" style="52" bestFit="1" customWidth="1"/>
    <col min="16" max="16" width="23.85546875" style="52" customWidth="1"/>
    <col min="17" max="18" width="9.140625" style="52"/>
    <col min="19" max="19" width="16.5703125" style="52" bestFit="1" customWidth="1"/>
    <col min="20" max="20" width="12.7109375" style="52" customWidth="1"/>
    <col min="21" max="16384" width="9.140625" style="52"/>
  </cols>
  <sheetData>
    <row r="2" spans="2:16" ht="13.5" thickBot="1" x14ac:dyDescent="0.25"/>
    <row r="3" spans="2:16" ht="45.75" thickBot="1" x14ac:dyDescent="0.65">
      <c r="B3" s="63" t="s">
        <v>33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</row>
    <row r="4" spans="2:16" ht="33.75" customHeight="1" x14ac:dyDescent="0.5">
      <c r="B4" s="66" t="s">
        <v>27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</row>
    <row r="5" spans="2:16" ht="27.75" x14ac:dyDescent="0.4">
      <c r="B5" s="81" t="s">
        <v>26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/>
    </row>
    <row r="6" spans="2:16" ht="27.75" x14ac:dyDescent="0.4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3"/>
    </row>
    <row r="7" spans="2:16" s="53" customFormat="1" ht="28.5" thickBot="1" x14ac:dyDescent="0.45">
      <c r="B7" s="5"/>
      <c r="C7" s="6"/>
      <c r="D7" s="109" t="s">
        <v>30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7"/>
    </row>
    <row r="8" spans="2:16" s="53" customFormat="1" ht="37.5" x14ac:dyDescent="0.5">
      <c r="B8" s="66" t="s">
        <v>28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8"/>
    </row>
    <row r="9" spans="2:16" s="53" customFormat="1" ht="28.5" thickBot="1" x14ac:dyDescent="0.45">
      <c r="B9" s="110" t="s">
        <v>31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1"/>
    </row>
    <row r="10" spans="2:16" ht="58.5" customHeight="1" thickBot="1" x14ac:dyDescent="0.45">
      <c r="B10" s="9"/>
      <c r="C10" s="10"/>
      <c r="D10" s="10"/>
      <c r="E10" s="10"/>
      <c r="F10" s="10"/>
      <c r="G10" s="6"/>
      <c r="H10" s="6"/>
      <c r="I10" s="6"/>
      <c r="J10" s="6"/>
      <c r="K10" s="6"/>
      <c r="L10" s="6"/>
      <c r="M10" s="6"/>
      <c r="N10" s="6"/>
      <c r="O10" s="10"/>
      <c r="P10" s="11"/>
    </row>
    <row r="11" spans="2:16" ht="32.25" thickBot="1" x14ac:dyDescent="0.65">
      <c r="B11" s="12"/>
      <c r="C11" s="13"/>
      <c r="D11" s="13"/>
      <c r="E11" s="13"/>
      <c r="F11" s="13"/>
      <c r="G11" s="119" t="s">
        <v>29</v>
      </c>
      <c r="H11" s="120"/>
      <c r="I11" s="120"/>
      <c r="J11" s="120"/>
      <c r="K11" s="120"/>
      <c r="L11" s="120"/>
      <c r="M11" s="120"/>
      <c r="N11" s="121"/>
      <c r="O11" s="13"/>
      <c r="P11" s="14"/>
    </row>
    <row r="12" spans="2:16" ht="13.5" thickBot="1" x14ac:dyDescent="0.25">
      <c r="B12" s="15"/>
      <c r="C12" s="1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7"/>
    </row>
    <row r="13" spans="2:16" ht="85.5" customHeight="1" thickBot="1" x14ac:dyDescent="0.4">
      <c r="B13" s="89" t="s">
        <v>21</v>
      </c>
      <c r="C13" s="90"/>
      <c r="D13" s="90"/>
      <c r="E13" s="90"/>
      <c r="F13" s="90"/>
      <c r="G13" s="91"/>
      <c r="H13" s="18" t="s">
        <v>22</v>
      </c>
      <c r="I13" s="2">
        <v>44378</v>
      </c>
      <c r="J13" s="18" t="s">
        <v>23</v>
      </c>
      <c r="K13" s="2">
        <v>44401</v>
      </c>
      <c r="L13" s="19"/>
      <c r="M13" s="19"/>
      <c r="N13" s="13"/>
      <c r="O13" s="13"/>
      <c r="P13" s="14"/>
    </row>
    <row r="14" spans="2:16" ht="32.25" thickBot="1" x14ac:dyDescent="0.65">
      <c r="B14" s="20"/>
      <c r="C14" s="21"/>
      <c r="D14" s="76" t="s">
        <v>9</v>
      </c>
      <c r="E14" s="77"/>
      <c r="F14" s="77"/>
      <c r="G14" s="78"/>
      <c r="H14" s="87" t="s">
        <v>25</v>
      </c>
      <c r="I14" s="87"/>
      <c r="J14" s="87"/>
      <c r="K14" s="87"/>
      <c r="L14" s="87"/>
      <c r="M14" s="88"/>
      <c r="N14" s="13"/>
      <c r="O14" s="13"/>
      <c r="P14" s="14"/>
    </row>
    <row r="15" spans="2:16" ht="32.25" thickBot="1" x14ac:dyDescent="0.65">
      <c r="B15" s="20"/>
      <c r="C15" s="21"/>
      <c r="D15" s="76" t="s">
        <v>17</v>
      </c>
      <c r="E15" s="77"/>
      <c r="F15" s="77"/>
      <c r="G15" s="78"/>
      <c r="H15" s="87">
        <v>666666600</v>
      </c>
      <c r="I15" s="87"/>
      <c r="J15" s="87"/>
      <c r="K15" s="87"/>
      <c r="L15" s="87"/>
      <c r="M15" s="88"/>
      <c r="N15" s="13"/>
      <c r="O15" s="13"/>
      <c r="P15" s="14"/>
    </row>
    <row r="16" spans="2:16" ht="32.25" thickBot="1" x14ac:dyDescent="0.65">
      <c r="B16" s="20"/>
      <c r="C16" s="21"/>
      <c r="D16" s="76" t="s">
        <v>10</v>
      </c>
      <c r="E16" s="77"/>
      <c r="F16" s="77"/>
      <c r="G16" s="78"/>
      <c r="H16" s="87" t="s">
        <v>24</v>
      </c>
      <c r="I16" s="87"/>
      <c r="J16" s="87"/>
      <c r="K16" s="87"/>
      <c r="L16" s="87"/>
      <c r="M16" s="88"/>
      <c r="N16" s="13"/>
      <c r="O16" s="13"/>
      <c r="P16" s="14"/>
    </row>
    <row r="17" spans="2:20" ht="32.25" thickBot="1" x14ac:dyDescent="0.65">
      <c r="B17" s="20"/>
      <c r="C17" s="21"/>
      <c r="D17" s="76" t="s">
        <v>18</v>
      </c>
      <c r="E17" s="77"/>
      <c r="F17" s="77"/>
      <c r="G17" s="78"/>
      <c r="H17" s="122">
        <v>12345678912</v>
      </c>
      <c r="I17" s="87"/>
      <c r="J17" s="87"/>
      <c r="K17" s="87"/>
      <c r="L17" s="87"/>
      <c r="M17" s="88"/>
      <c r="N17" s="13"/>
      <c r="O17" s="13"/>
      <c r="P17" s="14"/>
    </row>
    <row r="18" spans="2:20" ht="18.75" thickBot="1" x14ac:dyDescent="0.3">
      <c r="B18" s="22"/>
      <c r="C18" s="13"/>
      <c r="D18" s="13"/>
      <c r="E18" s="13"/>
      <c r="F18" s="13"/>
      <c r="G18" s="13"/>
      <c r="H18" s="19"/>
      <c r="I18" s="19"/>
      <c r="J18" s="19"/>
      <c r="K18" s="19"/>
      <c r="L18" s="19"/>
      <c r="M18" s="19"/>
      <c r="N18" s="13"/>
      <c r="O18" s="13"/>
      <c r="P18" s="14"/>
    </row>
    <row r="19" spans="2:20" ht="32.25" thickBot="1" x14ac:dyDescent="0.65">
      <c r="B19" s="23"/>
      <c r="C19" s="24"/>
      <c r="D19" s="24"/>
      <c r="E19" s="24"/>
      <c r="F19" s="25"/>
      <c r="G19" s="24"/>
      <c r="H19" s="94" t="s">
        <v>1</v>
      </c>
      <c r="I19" s="95"/>
      <c r="J19" s="95"/>
      <c r="K19" s="95"/>
      <c r="L19" s="96"/>
      <c r="M19" s="3">
        <v>6620</v>
      </c>
      <c r="N19" s="13"/>
      <c r="O19" s="13"/>
      <c r="P19" s="14"/>
      <c r="S19" s="1"/>
    </row>
    <row r="20" spans="2:20" ht="33.75" thickBot="1" x14ac:dyDescent="0.65">
      <c r="B20" s="15"/>
      <c r="C20" s="13"/>
      <c r="D20" s="13"/>
      <c r="E20" s="13"/>
      <c r="F20" s="13"/>
      <c r="G20" s="13"/>
      <c r="H20" s="94" t="s">
        <v>2</v>
      </c>
      <c r="I20" s="95"/>
      <c r="J20" s="95"/>
      <c r="K20" s="95"/>
      <c r="L20" s="96"/>
      <c r="M20" s="3">
        <v>3015</v>
      </c>
      <c r="N20" s="13"/>
      <c r="O20" s="13"/>
      <c r="P20" s="14"/>
      <c r="S20" s="54"/>
      <c r="T20" s="55"/>
    </row>
    <row r="21" spans="2:20" ht="27" thickBot="1" x14ac:dyDescent="0.45">
      <c r="B21" s="22"/>
      <c r="C21" s="13"/>
      <c r="D21" s="13"/>
      <c r="E21" s="13"/>
      <c r="F21" s="26"/>
      <c r="G21" s="13"/>
      <c r="H21" s="94" t="s">
        <v>3</v>
      </c>
      <c r="I21" s="95"/>
      <c r="J21" s="95"/>
      <c r="K21" s="95"/>
      <c r="L21" s="96"/>
      <c r="M21" s="27">
        <f>SUM(M19:M20)</f>
        <v>9635</v>
      </c>
      <c r="N21" s="13"/>
      <c r="O21" s="13"/>
      <c r="P21" s="14"/>
      <c r="S21" s="54"/>
    </row>
    <row r="22" spans="2:20" ht="32.25" thickBot="1" x14ac:dyDescent="0.65">
      <c r="B22" s="22"/>
      <c r="C22" s="13"/>
      <c r="D22" s="8"/>
      <c r="E22" s="13"/>
      <c r="F22" s="8"/>
      <c r="G22" s="13"/>
      <c r="H22" s="94" t="s">
        <v>4</v>
      </c>
      <c r="I22" s="95"/>
      <c r="J22" s="95"/>
      <c r="K22" s="95"/>
      <c r="L22" s="96"/>
      <c r="M22" s="4">
        <v>30</v>
      </c>
      <c r="N22" s="13"/>
      <c r="O22" s="13"/>
      <c r="P22" s="14"/>
      <c r="S22" s="53"/>
    </row>
    <row r="23" spans="2:20" ht="27" thickBot="1" x14ac:dyDescent="0.45">
      <c r="B23" s="22"/>
      <c r="C23" s="13"/>
      <c r="D23" s="8"/>
      <c r="E23" s="13"/>
      <c r="F23" s="8"/>
      <c r="G23" s="13"/>
      <c r="H23" s="94" t="s">
        <v>5</v>
      </c>
      <c r="I23" s="95"/>
      <c r="J23" s="95"/>
      <c r="K23" s="95"/>
      <c r="L23" s="96"/>
      <c r="M23" s="28">
        <f>ROUND(M21/M22,2)</f>
        <v>321.17</v>
      </c>
      <c r="N23" s="13"/>
      <c r="O23" s="13"/>
      <c r="P23" s="14"/>
      <c r="S23" s="54"/>
    </row>
    <row r="24" spans="2:20" ht="27.75" customHeight="1" thickBot="1" x14ac:dyDescent="0.45">
      <c r="B24" s="116" t="s">
        <v>32</v>
      </c>
      <c r="C24" s="117"/>
      <c r="D24" s="117"/>
      <c r="E24" s="117"/>
      <c r="F24" s="117"/>
      <c r="G24" s="118"/>
      <c r="H24" s="112" t="s">
        <v>6</v>
      </c>
      <c r="I24" s="112"/>
      <c r="J24" s="112"/>
      <c r="K24" s="112"/>
      <c r="L24" s="113"/>
      <c r="M24" s="62">
        <v>185.5</v>
      </c>
      <c r="N24" s="29"/>
      <c r="O24" s="8"/>
      <c r="P24" s="17"/>
      <c r="S24" s="54"/>
    </row>
    <row r="25" spans="2:20" ht="42" customHeight="1" thickBot="1" x14ac:dyDescent="0.45">
      <c r="B25" s="73" t="s">
        <v>34</v>
      </c>
      <c r="C25" s="74"/>
      <c r="D25" s="74"/>
      <c r="E25" s="74"/>
      <c r="F25" s="74"/>
      <c r="G25" s="75"/>
      <c r="H25" s="79" t="s">
        <v>7</v>
      </c>
      <c r="I25" s="79"/>
      <c r="J25" s="79"/>
      <c r="K25" s="79"/>
      <c r="L25" s="80"/>
      <c r="M25" s="28">
        <f>ROUND(M20/M24,0)</f>
        <v>16</v>
      </c>
      <c r="N25" s="29"/>
      <c r="O25" s="114" t="s">
        <v>20</v>
      </c>
      <c r="P25" s="115"/>
      <c r="S25" s="54"/>
    </row>
    <row r="26" spans="2:20" s="56" customFormat="1" ht="27" thickBot="1" x14ac:dyDescent="0.45">
      <c r="B26" s="104" t="s">
        <v>8</v>
      </c>
      <c r="C26" s="105"/>
      <c r="D26" s="105"/>
      <c r="E26" s="105"/>
      <c r="F26" s="105"/>
      <c r="G26" s="105"/>
      <c r="H26" s="106"/>
      <c r="I26" s="106"/>
      <c r="J26" s="106"/>
      <c r="K26" s="106"/>
      <c r="L26" s="107"/>
      <c r="M26" s="27">
        <f>M25*M23-M20</f>
        <v>2123.7200000000003</v>
      </c>
      <c r="N26" s="30"/>
      <c r="O26" s="30"/>
      <c r="P26" s="31"/>
      <c r="S26" s="54"/>
    </row>
    <row r="27" spans="2:20" ht="36" customHeight="1" thickBot="1" x14ac:dyDescent="0.45">
      <c r="B27" s="84" t="s">
        <v>11</v>
      </c>
      <c r="C27" s="85"/>
      <c r="D27" s="85"/>
      <c r="E27" s="85"/>
      <c r="F27" s="85"/>
      <c r="G27" s="85"/>
      <c r="H27" s="85"/>
      <c r="I27" s="85"/>
      <c r="J27" s="85"/>
      <c r="K27" s="85"/>
      <c r="L27" s="86"/>
      <c r="M27" s="27">
        <f>M26/M25</f>
        <v>132.73250000000002</v>
      </c>
      <c r="N27" s="28">
        <v>292.74</v>
      </c>
      <c r="O27" s="29"/>
      <c r="P27" s="32"/>
      <c r="S27" s="54"/>
      <c r="T27" s="55"/>
    </row>
    <row r="28" spans="2:20" ht="36" customHeight="1" thickBot="1" x14ac:dyDescent="0.45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  <c r="N28" s="29"/>
      <c r="O28" s="29"/>
      <c r="P28" s="32"/>
    </row>
    <row r="29" spans="2:20" ht="36" customHeight="1" thickBot="1" x14ac:dyDescent="0.55000000000000004">
      <c r="B29" s="15"/>
      <c r="C29" s="69" t="s">
        <v>16</v>
      </c>
      <c r="D29" s="70"/>
      <c r="E29" s="70"/>
      <c r="F29" s="70"/>
      <c r="G29" s="70"/>
      <c r="H29" s="70"/>
      <c r="I29" s="70"/>
      <c r="J29" s="70"/>
      <c r="K29" s="70"/>
      <c r="L29" s="71">
        <f>IF(M27&gt;=N27,0,MIN((N27-M27)*M25,M25*M24))</f>
        <v>2560.12</v>
      </c>
      <c r="M29" s="72"/>
      <c r="N29" s="36"/>
      <c r="O29" s="29"/>
      <c r="P29" s="32"/>
    </row>
    <row r="30" spans="2:20" ht="48" customHeight="1" thickBot="1" x14ac:dyDescent="0.7">
      <c r="B30" s="33"/>
      <c r="C30" s="101" t="str">
        <f>IF(M27&gt;=N27,"BILL ELECTRONICALLY","BILL BY PAPER")</f>
        <v>BILL BY PAPER</v>
      </c>
      <c r="D30" s="102"/>
      <c r="E30" s="102"/>
      <c r="F30" s="102"/>
      <c r="G30" s="102"/>
      <c r="H30" s="102"/>
      <c r="I30" s="102"/>
      <c r="J30" s="102"/>
      <c r="K30" s="102"/>
      <c r="L30" s="102"/>
      <c r="M30" s="103"/>
      <c r="N30" s="37"/>
      <c r="O30" s="29"/>
      <c r="P30" s="32"/>
    </row>
    <row r="31" spans="2:20" ht="36" customHeight="1" x14ac:dyDescent="0.4">
      <c r="B31" s="33"/>
      <c r="C31" s="38"/>
      <c r="D31" s="99" t="s">
        <v>13</v>
      </c>
      <c r="E31" s="99"/>
      <c r="F31" s="99"/>
      <c r="G31" s="39">
        <f>M25</f>
        <v>16</v>
      </c>
      <c r="H31" s="40" t="s">
        <v>14</v>
      </c>
      <c r="I31" s="99" t="s">
        <v>19</v>
      </c>
      <c r="J31" s="99"/>
      <c r="K31" s="99"/>
      <c r="L31" s="99"/>
      <c r="M31" s="100"/>
      <c r="N31" s="41"/>
      <c r="O31" s="29"/>
      <c r="P31" s="32"/>
    </row>
    <row r="32" spans="2:20" ht="36" customHeight="1" thickBot="1" x14ac:dyDescent="0.5">
      <c r="B32" s="33"/>
      <c r="C32" s="42"/>
      <c r="D32" s="43" t="s">
        <v>15</v>
      </c>
      <c r="E32" s="97">
        <v>185.5</v>
      </c>
      <c r="F32" s="98"/>
      <c r="G32" s="98" t="s">
        <v>12</v>
      </c>
      <c r="H32" s="98"/>
      <c r="I32" s="98"/>
      <c r="J32" s="98"/>
      <c r="K32" s="98"/>
      <c r="L32" s="92">
        <f>M25*M24</f>
        <v>2968</v>
      </c>
      <c r="M32" s="93"/>
      <c r="N32" s="41"/>
      <c r="O32" s="29"/>
      <c r="P32" s="32"/>
    </row>
    <row r="33" spans="2:16" ht="20.25" x14ac:dyDescent="0.3">
      <c r="B33" s="44"/>
      <c r="C33" s="29"/>
      <c r="D33" s="29"/>
      <c r="E33" s="29"/>
      <c r="F33" s="8"/>
      <c r="G33" s="29"/>
      <c r="H33" s="45"/>
      <c r="I33" s="45"/>
      <c r="J33" s="45"/>
      <c r="K33" s="45"/>
      <c r="L33" s="45"/>
      <c r="M33" s="26"/>
      <c r="N33" s="29"/>
      <c r="O33" s="29"/>
      <c r="P33" s="32"/>
    </row>
    <row r="34" spans="2:16" s="58" customFormat="1" ht="21" thickBot="1" x14ac:dyDescent="0.35">
      <c r="B34" s="46"/>
      <c r="C34" s="47"/>
      <c r="D34" s="48"/>
      <c r="E34" s="108"/>
      <c r="F34" s="108"/>
      <c r="G34" s="108"/>
      <c r="H34" s="108"/>
      <c r="I34" s="108"/>
      <c r="J34" s="108"/>
      <c r="K34" s="108"/>
      <c r="L34" s="108"/>
      <c r="M34" s="49"/>
      <c r="N34" s="108"/>
      <c r="O34" s="108"/>
      <c r="P34" s="50"/>
    </row>
    <row r="35" spans="2:16" s="58" customFormat="1" ht="20.25" x14ac:dyDescent="0.3">
      <c r="B35" s="57"/>
      <c r="C35" s="57"/>
      <c r="D35" s="57"/>
      <c r="E35" s="57"/>
      <c r="F35" s="57"/>
      <c r="G35" s="59"/>
      <c r="H35" s="59"/>
      <c r="I35" s="59"/>
      <c r="J35" s="59"/>
      <c r="K35" s="57"/>
      <c r="L35" s="57"/>
      <c r="M35" s="57"/>
      <c r="N35" s="57"/>
      <c r="O35" s="57"/>
      <c r="P35" s="57"/>
    </row>
    <row r="36" spans="2:16" s="61" customFormat="1" ht="20.25" x14ac:dyDescent="0.3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2:16" s="61" customFormat="1" ht="20.25" x14ac:dyDescent="0.3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2:16" s="61" customFormat="1" ht="20.25" x14ac:dyDescent="0.3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2:16" s="61" customFormat="1" ht="20.25" x14ac:dyDescent="0.3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2:16" s="61" customFormat="1" ht="20.25" x14ac:dyDescent="0.3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2:16" s="61" customFormat="1" ht="20.25" x14ac:dyDescent="0.3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2:16" s="61" customFormat="1" ht="20.25" x14ac:dyDescent="0.3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2:16" s="61" customFormat="1" ht="20.25" x14ac:dyDescent="0.3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2:16" s="61" customFormat="1" ht="20.25" x14ac:dyDescent="0.3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2:16" s="61" customFormat="1" ht="20.25" x14ac:dyDescent="0.3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2:16" s="61" customFormat="1" ht="20.25" x14ac:dyDescent="0.3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2:16" s="61" customFormat="1" ht="20.25" x14ac:dyDescent="0.3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2:16" s="61" customFormat="1" ht="20.25" x14ac:dyDescent="0.3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2:16" s="61" customFormat="1" ht="20.25" x14ac:dyDescent="0.3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2:16" s="61" customFormat="1" ht="20.25" x14ac:dyDescent="0.3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2:16" s="61" customFormat="1" ht="20.25" x14ac:dyDescent="0.3"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2:16" s="61" customFormat="1" ht="20.25" x14ac:dyDescent="0.3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2:16" s="61" customFormat="1" ht="20.25" x14ac:dyDescent="0.3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2:16" s="61" customFormat="1" ht="20.25" x14ac:dyDescent="0.3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2:16" s="61" customFormat="1" ht="20.25" x14ac:dyDescent="0.3"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</sheetData>
  <sheetProtection sheet="1" selectLockedCells="1"/>
  <mergeCells count="39">
    <mergeCell ref="E34:L34"/>
    <mergeCell ref="D7:O7"/>
    <mergeCell ref="B8:P8"/>
    <mergeCell ref="B9:P9"/>
    <mergeCell ref="N34:O34"/>
    <mergeCell ref="H24:L24"/>
    <mergeCell ref="H20:L20"/>
    <mergeCell ref="H23:L23"/>
    <mergeCell ref="H21:L21"/>
    <mergeCell ref="O25:P25"/>
    <mergeCell ref="B24:G24"/>
    <mergeCell ref="G11:N11"/>
    <mergeCell ref="H19:L19"/>
    <mergeCell ref="H14:M14"/>
    <mergeCell ref="H15:M15"/>
    <mergeCell ref="H17:M17"/>
    <mergeCell ref="L32:M32"/>
    <mergeCell ref="B5:P5"/>
    <mergeCell ref="H22:L22"/>
    <mergeCell ref="E32:F32"/>
    <mergeCell ref="G32:K32"/>
    <mergeCell ref="D17:G17"/>
    <mergeCell ref="D31:F31"/>
    <mergeCell ref="I31:M31"/>
    <mergeCell ref="C30:M30"/>
    <mergeCell ref="B26:L26"/>
    <mergeCell ref="B3:P3"/>
    <mergeCell ref="B4:P4"/>
    <mergeCell ref="C29:K29"/>
    <mergeCell ref="L29:M29"/>
    <mergeCell ref="B25:G25"/>
    <mergeCell ref="D14:G14"/>
    <mergeCell ref="D15:G15"/>
    <mergeCell ref="H25:L25"/>
    <mergeCell ref="B6:P6"/>
    <mergeCell ref="B27:L27"/>
    <mergeCell ref="H16:M16"/>
    <mergeCell ref="B13:G13"/>
    <mergeCell ref="D16:G16"/>
  </mergeCells>
  <phoneticPr fontId="0" type="noConversion"/>
  <pageMargins left="0.75" right="0.75" top="1" bottom="1" header="0.5" footer="0.5"/>
  <pageSetup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coinsurance worksheet</vt:lpstr>
    </vt:vector>
  </TitlesOfParts>
  <Company>DHMH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SOMMERS</dc:creator>
  <cp:lastModifiedBy>Windows User</cp:lastModifiedBy>
  <cp:lastPrinted>2020-01-06T19:41:58Z</cp:lastPrinted>
  <dcterms:created xsi:type="dcterms:W3CDTF">2005-05-09T18:20:26Z</dcterms:created>
  <dcterms:modified xsi:type="dcterms:W3CDTF">2021-08-12T15:49:28Z</dcterms:modified>
</cp:coreProperties>
</file>