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kkyle\Desktop\PPP\"/>
    </mc:Choice>
  </mc:AlternateContent>
  <xr:revisionPtr revIDLastSave="0" documentId="8_{BBE26CE1-928C-45AB-A8B1-1EF4761DB5F2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Calculator" sheetId="5" r:id="rId1"/>
  </sheets>
  <calcPr calcId="191029" iterate="1" iterateCount="50"/>
  <extLst>
    <ext xmlns:x14="http://schemas.microsoft.com/office/spreadsheetml/2009/9/main" uri="{79F54976-1DA5-4618-B147-4CDE4B953A38}">
      <x14:workbookPr defaultImageDpi="330"/>
    </ext>
  </extLst>
</workbook>
</file>

<file path=xl/calcChain.xml><?xml version="1.0" encoding="utf-8"?>
<calcChain xmlns="http://schemas.openxmlformats.org/spreadsheetml/2006/main">
  <c r="E94" i="5" l="1"/>
  <c r="E91" i="5"/>
  <c r="E88" i="5"/>
  <c r="E85" i="5"/>
  <c r="E95" i="5" l="1"/>
  <c r="D79" i="5" s="1"/>
  <c r="E75" i="5"/>
  <c r="D67" i="5" s="1"/>
  <c r="E76" i="5"/>
  <c r="D25" i="5" l="1"/>
  <c r="D14" i="5" l="1"/>
  <c r="D31" i="5"/>
  <c r="D56" i="5" l="1"/>
  <c r="D46" i="5"/>
  <c r="D37" i="5"/>
  <c r="D5" i="5" s="1"/>
  <c r="D6" i="5" l="1"/>
  <c r="D12" i="5" l="1"/>
  <c r="D7" i="5"/>
</calcChain>
</file>

<file path=xl/sharedStrings.xml><?xml version="1.0" encoding="utf-8"?>
<sst xmlns="http://schemas.openxmlformats.org/spreadsheetml/2006/main" count="124" uniqueCount="75">
  <si>
    <t>Sole Prop</t>
  </si>
  <si>
    <t>Partnership</t>
  </si>
  <si>
    <t>Not for Profit</t>
  </si>
  <si>
    <t>Instructions</t>
  </si>
  <si>
    <t>Profit</t>
  </si>
  <si>
    <t>Net Profit (Schedule C)</t>
  </si>
  <si>
    <t>Sole Props:</t>
  </si>
  <si>
    <t>Partner Share (K-1)</t>
  </si>
  <si>
    <t>Profit Share</t>
  </si>
  <si>
    <t>Total Payroll Cost</t>
  </si>
  <si>
    <t>Average Payroll Cost</t>
  </si>
  <si>
    <t>x 2.5</t>
  </si>
  <si>
    <t>Add in the total under "Wages &amp; Tips and other compensation" from Form 941</t>
  </si>
  <si>
    <t>Form 941</t>
  </si>
  <si>
    <t>Amount</t>
  </si>
  <si>
    <t>OR</t>
  </si>
  <si>
    <t>Add in the total under "Wages &amp; Tips and other compensation" from Form 944</t>
  </si>
  <si>
    <t>Form 944</t>
  </si>
  <si>
    <t>Add in the total State taxes paid from all employer state tax forms</t>
  </si>
  <si>
    <t>State Unemployment</t>
  </si>
  <si>
    <t>Local Employer Taxes</t>
  </si>
  <si>
    <t>Other State ER Taxes</t>
  </si>
  <si>
    <t>S-Corp</t>
  </si>
  <si>
    <t>C-Corp</t>
  </si>
  <si>
    <t>Where to find the number</t>
  </si>
  <si>
    <t>Form 1040 Schedule C line 14</t>
  </si>
  <si>
    <t>Form 1040 Schedule C line 19</t>
  </si>
  <si>
    <t>Form 1065 line 19</t>
  </si>
  <si>
    <t>Form 1065 line 18</t>
  </si>
  <si>
    <t>Form 1120S line 18</t>
  </si>
  <si>
    <t>Form 1120S line 17</t>
  </si>
  <si>
    <t>Form 1120 line 24</t>
  </si>
  <si>
    <t>Form 1120 line 23</t>
  </si>
  <si>
    <t>Form 990 section IX line 8</t>
  </si>
  <si>
    <t>Form 990 section IX line 9</t>
  </si>
  <si>
    <t>Form 1040 Schedule C line 31</t>
  </si>
  <si>
    <t>For every partner:</t>
  </si>
  <si>
    <t>Box 14</t>
  </si>
  <si>
    <t>this tax always exists, might need 4 tax forms</t>
  </si>
  <si>
    <t>these taxes might not exist</t>
  </si>
  <si>
    <t>rarely occurs, only very large cities</t>
  </si>
  <si>
    <t xml:space="preserve"> add additional partners where necessary</t>
  </si>
  <si>
    <t>* These yellow boxes will be automatically filled in once you complete the rest of the boxes.</t>
  </si>
  <si>
    <t xml:space="preserve"> </t>
  </si>
  <si>
    <t>***For NAICS Section 72 (Accomodation and Food Services) check here for 3.5 X AVG Monthly Payroll</t>
  </si>
  <si>
    <t>x 3.5</t>
  </si>
  <si>
    <t>2020 Q1</t>
  </si>
  <si>
    <t>2020 Q2</t>
  </si>
  <si>
    <t>2020 Q3</t>
  </si>
  <si>
    <t>2020 Q4</t>
  </si>
  <si>
    <t>Add in the total from the 2020 Tax filing form depending on tax structure</t>
  </si>
  <si>
    <t>Add the amounts from the 2019 or 2020 Tax filing forms below</t>
  </si>
  <si>
    <t>Net Profit (Schedule F)</t>
  </si>
  <si>
    <t>*No employees</t>
  </si>
  <si>
    <t>*Up to $100,000 gross receipts</t>
  </si>
  <si>
    <t>(Manually enter from below in this box)</t>
  </si>
  <si>
    <t>Pension Cost (if applicable)</t>
  </si>
  <si>
    <t>Health Insurance Cost (if applicable)</t>
  </si>
  <si>
    <t>State &amp; Local Taxes (if applicable)</t>
  </si>
  <si>
    <t>Payroll Report (Earnings)</t>
  </si>
  <si>
    <t>Form 1040 Schedule F Line 9</t>
  </si>
  <si>
    <t>Deduction over $100,000 Salaries/COVID pay</t>
  </si>
  <si>
    <t xml:space="preserve">Instructions: enter total as a negative number </t>
  </si>
  <si>
    <t xml:space="preserve">Over 100K </t>
  </si>
  <si>
    <t xml:space="preserve">Covid 19 pay </t>
  </si>
  <si>
    <t>Sole Proprietor / Self Employed</t>
  </si>
  <si>
    <t xml:space="preserve">Partnerships </t>
  </si>
  <si>
    <t xml:space="preserve">Salary Cost: Option 1 - Payroll </t>
  </si>
  <si>
    <t>Salary Cost: Option 2 - Payroll</t>
  </si>
  <si>
    <t>Schedule C</t>
  </si>
  <si>
    <t>Schedule F</t>
  </si>
  <si>
    <t>section 179 expense</t>
  </si>
  <si>
    <t>Box 12</t>
  </si>
  <si>
    <t>*Section 179 (box 12) will be deducted</t>
  </si>
  <si>
    <t>Sub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</si>
</sst>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indexed="8"/>
      <name val="Calibri"/>
      <family val="2"/>
    </font>
    <font>
      <b/>
      <sz val="14"/>
      <color indexed="8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2"/>
      <color rgb="FF000000"/>
      <name val="Calibri (Body)"/>
    </font>
    <font>
      <sz val="11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</font>
    <font>
      <u/>
      <sz val="12"/>
      <color theme="10"/>
      <name val="Calibri (Body)"/>
    </font>
    <font>
      <u/>
      <sz val="16"/>
      <color theme="1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2"/>
      <color rgb="FF000000"/>
      <name val="Circular Std Book"/>
    </font>
  </fonts>
  <fills count="14">
    <fill>
      <patternFill patternType="none"/>
    </fill>
    <fill>
      <patternFill patternType="gray125"/>
    </fill>
    <fill>
      <patternFill patternType="none">
        <fgColor rgb="FFDBAE55"/>
      </patternFill>
    </fill>
    <fill>
      <patternFill patternType="solid">
        <fgColor rgb="FFDED7CB"/>
        <bgColor indexed="64"/>
      </patternFill>
    </fill>
    <fill>
      <patternFill patternType="solid">
        <fgColor rgb="FFFFE09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0ECE5"/>
        <bgColor indexed="64"/>
      </patternFill>
    </fill>
    <fill>
      <patternFill patternType="solid">
        <fgColor rgb="FFE3DDCD"/>
        <bgColor indexed="64"/>
      </patternFill>
    </fill>
    <fill>
      <patternFill patternType="solid">
        <fgColor rgb="FFEDDABD"/>
        <bgColor indexed="64"/>
      </patternFill>
    </fill>
    <fill>
      <patternFill patternType="solid">
        <fgColor rgb="FFD7B985"/>
        <bgColor indexed="64"/>
      </patternFill>
    </fill>
    <fill>
      <patternFill patternType="solid">
        <fgColor rgb="FF9BD0BA"/>
        <bgColor indexed="64"/>
      </patternFill>
    </fill>
    <fill>
      <patternFill patternType="solid">
        <fgColor rgb="FFF0EE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D98E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theme="2"/>
      </bottom>
      <diagonal/>
    </border>
    <border>
      <left/>
      <right/>
      <top style="hair">
        <color theme="2"/>
      </top>
      <bottom style="hair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hair">
        <color theme="2"/>
      </bottom>
      <diagonal/>
    </border>
    <border>
      <left/>
      <right style="thin">
        <color auto="1"/>
      </right>
      <top/>
      <bottom style="hair">
        <color theme="2"/>
      </bottom>
      <diagonal/>
    </border>
    <border>
      <left/>
      <right style="hair">
        <color theme="2"/>
      </right>
      <top/>
      <bottom/>
      <diagonal/>
    </border>
    <border>
      <left/>
      <right/>
      <top style="hair">
        <color theme="0"/>
      </top>
      <bottom/>
      <diagonal/>
    </border>
    <border>
      <left/>
      <right style="hair">
        <color theme="0"/>
      </right>
      <top/>
      <bottom/>
      <diagonal/>
    </border>
    <border>
      <left/>
      <right style="hair">
        <color theme="0"/>
      </right>
      <top/>
      <bottom style="hair">
        <color theme="2"/>
      </bottom>
      <diagonal/>
    </border>
    <border>
      <left/>
      <right style="hair">
        <color theme="0"/>
      </right>
      <top/>
      <bottom style="thin">
        <color auto="1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 style="hair">
        <color theme="2"/>
      </bottom>
      <diagonal/>
    </border>
    <border>
      <left style="hair">
        <color theme="0"/>
      </left>
      <right style="hair">
        <color theme="0"/>
      </right>
      <top/>
      <bottom style="thin">
        <color auto="1"/>
      </bottom>
      <diagonal/>
    </border>
    <border>
      <left/>
      <right/>
      <top/>
      <bottom style="hair">
        <color theme="0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2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NumberFormat="1" applyFont="1"/>
    <xf numFmtId="0" fontId="0" fillId="0" borderId="0" xfId="0" applyNumberFormat="1" applyFont="1" applyFill="1" applyBorder="1"/>
    <xf numFmtId="0" fontId="1" fillId="0" borderId="0" xfId="1" applyNumberFormat="1" applyFont="1" applyFill="1" applyBorder="1"/>
    <xf numFmtId="0" fontId="4" fillId="0" borderId="0" xfId="0" applyNumberFormat="1" applyFont="1" applyFill="1" applyBorder="1"/>
    <xf numFmtId="0" fontId="2" fillId="0" borderId="0" xfId="0" applyNumberFormat="1" applyFont="1" applyFill="1" applyBorder="1"/>
    <xf numFmtId="0" fontId="3" fillId="0" borderId="0" xfId="0" applyNumberFormat="1" applyFont="1" applyFill="1" applyBorder="1"/>
    <xf numFmtId="0" fontId="3" fillId="2" borderId="0" xfId="0" applyNumberFormat="1" applyFont="1" applyFill="1" applyBorder="1"/>
    <xf numFmtId="0" fontId="0" fillId="0" borderId="0" xfId="0" applyNumberFormat="1" applyFont="1" applyFill="1" applyBorder="1" applyAlignment="1">
      <alignment wrapText="1"/>
    </xf>
    <xf numFmtId="0" fontId="1" fillId="0" borderId="0" xfId="1" applyNumberFormat="1" applyFont="1" applyFill="1" applyBorder="1" applyAlignment="1">
      <alignment wrapText="1"/>
    </xf>
    <xf numFmtId="0" fontId="1" fillId="0" borderId="0" xfId="1" applyNumberFormat="1" applyFont="1" applyFill="1"/>
    <xf numFmtId="0" fontId="1" fillId="0" borderId="0" xfId="1" applyNumberFormat="1" applyFont="1" applyFill="1" applyBorder="1" applyAlignment="1">
      <alignment horizontal="right"/>
    </xf>
    <xf numFmtId="0" fontId="1" fillId="0" borderId="1" xfId="1" applyNumberFormat="1" applyFont="1" applyFill="1" applyBorder="1"/>
    <xf numFmtId="0" fontId="0" fillId="0" borderId="1" xfId="0" applyNumberFormat="1" applyFont="1" applyFill="1" applyBorder="1"/>
    <xf numFmtId="0" fontId="0" fillId="0" borderId="3" xfId="0" applyNumberFormat="1" applyFont="1" applyFill="1" applyBorder="1"/>
    <xf numFmtId="0" fontId="0" fillId="0" borderId="4" xfId="0" applyFill="1" applyBorder="1"/>
    <xf numFmtId="0" fontId="0" fillId="0" borderId="5" xfId="0" applyNumberFormat="1" applyFont="1" applyFill="1" applyBorder="1"/>
    <xf numFmtId="0" fontId="3" fillId="0" borderId="5" xfId="0" applyNumberFormat="1" applyFont="1" applyFill="1" applyBorder="1"/>
    <xf numFmtId="0" fontId="0" fillId="0" borderId="4" xfId="0" applyBorder="1"/>
    <xf numFmtId="0" fontId="3" fillId="0" borderId="0" xfId="1" applyNumberFormat="1" applyFont="1" applyFill="1" applyBorder="1"/>
    <xf numFmtId="0" fontId="2" fillId="0" borderId="0" xfId="1" applyNumberFormat="1" applyFont="1" applyFill="1" applyBorder="1"/>
    <xf numFmtId="0" fontId="0" fillId="0" borderId="6" xfId="0" applyBorder="1"/>
    <xf numFmtId="0" fontId="1" fillId="0" borderId="7" xfId="1" applyNumberFormat="1" applyFont="1" applyFill="1" applyBorder="1"/>
    <xf numFmtId="0" fontId="0" fillId="0" borderId="7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Font="1" applyFill="1" applyBorder="1"/>
    <xf numFmtId="0" fontId="0" fillId="0" borderId="0" xfId="1" applyNumberFormat="1" applyFont="1" applyFill="1" applyBorder="1"/>
    <xf numFmtId="0" fontId="0" fillId="0" borderId="7" xfId="1" applyNumberFormat="1" applyFont="1" applyFill="1" applyBorder="1"/>
    <xf numFmtId="0" fontId="0" fillId="2" borderId="0" xfId="0" applyNumberFormat="1" applyFont="1" applyFill="1" applyBorder="1"/>
    <xf numFmtId="0" fontId="0" fillId="0" borderId="4" xfId="0" applyNumberFormat="1" applyFont="1" applyFill="1" applyBorder="1"/>
    <xf numFmtId="0" fontId="0" fillId="0" borderId="6" xfId="0" applyFill="1" applyBorder="1"/>
    <xf numFmtId="0" fontId="3" fillId="0" borderId="7" xfId="1" applyNumberFormat="1" applyFont="1" applyFill="1" applyBorder="1"/>
    <xf numFmtId="0" fontId="0" fillId="2" borderId="7" xfId="0" applyNumberFormat="1" applyFont="1" applyFill="1" applyBorder="1"/>
    <xf numFmtId="0" fontId="0" fillId="0" borderId="6" xfId="0" applyNumberFormat="1" applyFont="1" applyFill="1" applyBorder="1"/>
    <xf numFmtId="0" fontId="3" fillId="0" borderId="7" xfId="0" applyFont="1" applyBorder="1"/>
    <xf numFmtId="0" fontId="0" fillId="0" borderId="0" xfId="0"/>
    <xf numFmtId="0" fontId="7" fillId="0" borderId="4" xfId="0" applyFont="1" applyFill="1" applyBorder="1"/>
    <xf numFmtId="0" fontId="12" fillId="0" borderId="0" xfId="0" applyNumberFormat="1" applyFont="1" applyFill="1" applyBorder="1"/>
    <xf numFmtId="0" fontId="10" fillId="0" borderId="0" xfId="0" applyNumberFormat="1" applyFont="1" applyFill="1" applyBorder="1" applyAlignment="1">
      <alignment vertical="center"/>
    </xf>
    <xf numFmtId="43" fontId="0" fillId="3" borderId="7" xfId="1" applyFont="1" applyFill="1" applyBorder="1"/>
    <xf numFmtId="43" fontId="0" fillId="3" borderId="0" xfId="1" applyFont="1" applyFill="1" applyBorder="1"/>
    <xf numFmtId="43" fontId="1" fillId="3" borderId="0" xfId="1" applyFont="1" applyFill="1" applyBorder="1"/>
    <xf numFmtId="0" fontId="3" fillId="0" borderId="0" xfId="0" applyNumberFormat="1" applyFont="1" applyFill="1" applyBorder="1" applyAlignment="1"/>
    <xf numFmtId="43" fontId="0" fillId="3" borderId="12" xfId="1" applyFont="1" applyFill="1" applyBorder="1"/>
    <xf numFmtId="43" fontId="0" fillId="3" borderId="13" xfId="1" applyFont="1" applyFill="1" applyBorder="1"/>
    <xf numFmtId="43" fontId="0" fillId="3" borderId="14" xfId="1" applyFont="1" applyFill="1" applyBorder="1"/>
    <xf numFmtId="0" fontId="7" fillId="0" borderId="4" xfId="0" applyNumberFormat="1" applyFont="1" applyFill="1" applyBorder="1"/>
    <xf numFmtId="43" fontId="1" fillId="3" borderId="12" xfId="1" applyFont="1" applyFill="1" applyBorder="1"/>
    <xf numFmtId="0" fontId="7" fillId="0" borderId="4" xfId="0" applyFont="1" applyBorder="1"/>
    <xf numFmtId="43" fontId="0" fillId="8" borderId="16" xfId="1" applyFont="1" applyFill="1" applyBorder="1"/>
    <xf numFmtId="43" fontId="0" fillId="7" borderId="16" xfId="1" applyFont="1" applyFill="1" applyBorder="1"/>
    <xf numFmtId="0" fontId="0" fillId="0" borderId="17" xfId="0" applyNumberFormat="1" applyFont="1" applyFill="1" applyBorder="1"/>
    <xf numFmtId="43" fontId="0" fillId="6" borderId="18" xfId="1" applyFont="1" applyFill="1" applyBorder="1"/>
    <xf numFmtId="43" fontId="0" fillId="6" borderId="19" xfId="1" applyFont="1" applyFill="1" applyBorder="1"/>
    <xf numFmtId="43" fontId="0" fillId="6" borderId="20" xfId="1" applyFont="1" applyFill="1" applyBorder="1"/>
    <xf numFmtId="43" fontId="0" fillId="8" borderId="22" xfId="1" applyFont="1" applyFill="1" applyBorder="1"/>
    <xf numFmtId="43" fontId="0" fillId="8" borderId="21" xfId="1" applyFont="1" applyFill="1" applyBorder="1"/>
    <xf numFmtId="43" fontId="0" fillId="8" borderId="23" xfId="1" applyFont="1" applyFill="1" applyBorder="1"/>
    <xf numFmtId="43" fontId="0" fillId="7" borderId="22" xfId="1" applyFont="1" applyFill="1" applyBorder="1"/>
    <xf numFmtId="43" fontId="0" fillId="7" borderId="21" xfId="1" applyFont="1" applyFill="1" applyBorder="1"/>
    <xf numFmtId="43" fontId="0" fillId="7" borderId="23" xfId="1" applyFont="1" applyFill="1" applyBorder="1"/>
    <xf numFmtId="0" fontId="15" fillId="0" borderId="4" xfId="0" applyFont="1" applyBorder="1" applyAlignment="1">
      <alignment vertical="center"/>
    </xf>
    <xf numFmtId="0" fontId="16" fillId="0" borderId="2" xfId="0" applyFont="1" applyBorder="1"/>
    <xf numFmtId="43" fontId="1" fillId="10" borderId="0" xfId="1" applyFont="1" applyFill="1" applyBorder="1"/>
    <xf numFmtId="43" fontId="1" fillId="10" borderId="11" xfId="1" applyFont="1" applyFill="1" applyBorder="1"/>
    <xf numFmtId="43" fontId="1" fillId="4" borderId="1" xfId="1" applyFont="1" applyFill="1" applyBorder="1"/>
    <xf numFmtId="43" fontId="1" fillId="4" borderId="0" xfId="1" applyFont="1" applyFill="1"/>
    <xf numFmtId="43" fontId="1" fillId="4" borderId="24" xfId="1" applyNumberFormat="1" applyFont="1" applyFill="1" applyBorder="1"/>
    <xf numFmtId="43" fontId="0" fillId="5" borderId="1" xfId="1" applyFont="1" applyFill="1" applyBorder="1"/>
    <xf numFmtId="43" fontId="0" fillId="11" borderId="7" xfId="1" applyFont="1" applyFill="1" applyBorder="1"/>
    <xf numFmtId="43" fontId="0" fillId="0" borderId="0" xfId="1" applyFont="1" applyFill="1" applyBorder="1"/>
    <xf numFmtId="43" fontId="14" fillId="0" borderId="0" xfId="1" applyFont="1" applyFill="1" applyBorder="1"/>
    <xf numFmtId="0" fontId="9" fillId="0" borderId="0" xfId="0" applyFont="1" applyBorder="1"/>
    <xf numFmtId="0" fontId="0" fillId="0" borderId="25" xfId="0" applyNumberFormat="1" applyFont="1" applyFill="1" applyBorder="1"/>
    <xf numFmtId="0" fontId="8" fillId="0" borderId="26" xfId="0" applyFont="1" applyBorder="1"/>
    <xf numFmtId="0" fontId="0" fillId="0" borderId="27" xfId="0" applyNumberFormat="1" applyFont="1" applyBorder="1"/>
    <xf numFmtId="0" fontId="0" fillId="0" borderId="27" xfId="0" applyNumberFormat="1" applyFont="1" applyFill="1" applyBorder="1"/>
    <xf numFmtId="0" fontId="0" fillId="0" borderId="28" xfId="0" applyNumberFormat="1" applyFont="1" applyFill="1" applyBorder="1"/>
    <xf numFmtId="0" fontId="0" fillId="0" borderId="0" xfId="0" applyNumberFormat="1" applyFont="1" applyFill="1" applyBorder="1" applyAlignment="1">
      <alignment vertical="top"/>
    </xf>
    <xf numFmtId="0" fontId="1" fillId="0" borderId="0" xfId="1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/>
    </xf>
    <xf numFmtId="0" fontId="17" fillId="0" borderId="0" xfId="2" applyFont="1" applyBorder="1" applyAlignment="1">
      <alignment horizontal="center" vertical="center" wrapText="1"/>
    </xf>
    <xf numFmtId="0" fontId="5" fillId="0" borderId="0" xfId="2" applyBorder="1" applyAlignment="1">
      <alignment horizontal="center" vertical="center" wrapText="1"/>
    </xf>
    <xf numFmtId="43" fontId="1" fillId="0" borderId="30" xfId="1" applyNumberFormat="1" applyFont="1" applyFill="1" applyBorder="1"/>
    <xf numFmtId="0" fontId="0" fillId="0" borderId="30" xfId="0" applyNumberFormat="1" applyFont="1" applyFill="1" applyBorder="1"/>
    <xf numFmtId="0" fontId="10" fillId="0" borderId="30" xfId="0" applyNumberFormat="1" applyFont="1" applyFill="1" applyBorder="1"/>
    <xf numFmtId="0" fontId="0" fillId="0" borderId="31" xfId="0" applyNumberFormat="1" applyFont="1" applyFill="1" applyBorder="1"/>
    <xf numFmtId="0" fontId="13" fillId="0" borderId="0" xfId="0" applyNumberFormat="1" applyFont="1" applyFill="1" applyBorder="1" applyAlignment="1">
      <alignment vertical="top"/>
    </xf>
    <xf numFmtId="43" fontId="19" fillId="9" borderId="5" xfId="1" applyFont="1" applyFill="1" applyBorder="1"/>
    <xf numFmtId="43" fontId="19" fillId="9" borderId="15" xfId="1" applyFont="1" applyFill="1" applyBorder="1"/>
    <xf numFmtId="43" fontId="19" fillId="9" borderId="8" xfId="1" applyFont="1" applyFill="1" applyBorder="1"/>
    <xf numFmtId="0" fontId="12" fillId="0" borderId="0" xfId="0" applyNumberFormat="1" applyFont="1" applyFill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0" fillId="0" borderId="30" xfId="0" applyNumberFormat="1" applyFont="1" applyFill="1" applyBorder="1" applyAlignment="1">
      <alignment horizontal="center"/>
    </xf>
    <xf numFmtId="0" fontId="8" fillId="0" borderId="0" xfId="0" applyFont="1" applyBorder="1"/>
    <xf numFmtId="0" fontId="0" fillId="0" borderId="0" xfId="0" applyNumberFormat="1" applyFont="1" applyBorder="1"/>
    <xf numFmtId="43" fontId="0" fillId="12" borderId="0" xfId="1" applyFont="1" applyFill="1" applyBorder="1"/>
    <xf numFmtId="43" fontId="1" fillId="12" borderId="0" xfId="1" applyFont="1" applyFill="1" applyBorder="1"/>
    <xf numFmtId="0" fontId="0" fillId="2" borderId="0" xfId="0" applyFill="1" applyBorder="1"/>
    <xf numFmtId="0" fontId="0" fillId="0" borderId="0" xfId="0" applyBorder="1" applyAlignment="1">
      <alignment horizontal="right"/>
    </xf>
    <xf numFmtId="0" fontId="0" fillId="12" borderId="0" xfId="0" applyNumberFormat="1" applyFont="1" applyFill="1" applyBorder="1"/>
    <xf numFmtId="0" fontId="20" fillId="0" borderId="30" xfId="0" applyFont="1" applyBorder="1" applyAlignment="1">
      <alignment vertical="center"/>
    </xf>
    <xf numFmtId="0" fontId="8" fillId="0" borderId="27" xfId="0" applyFont="1" applyBorder="1"/>
    <xf numFmtId="0" fontId="16" fillId="0" borderId="1" xfId="0" applyFont="1" applyBorder="1"/>
    <xf numFmtId="0" fontId="7" fillId="0" borderId="0" xfId="0" applyFont="1" applyFill="1" applyBorder="1"/>
    <xf numFmtId="0" fontId="0" fillId="0" borderId="0" xfId="0" applyFill="1" applyBorder="1"/>
    <xf numFmtId="0" fontId="0" fillId="0" borderId="7" xfId="0" applyBorder="1"/>
    <xf numFmtId="0" fontId="0" fillId="0" borderId="0" xfId="0" applyFont="1" applyFill="1" applyBorder="1"/>
    <xf numFmtId="0" fontId="7" fillId="0" borderId="0" xfId="0" applyNumberFormat="1" applyFont="1" applyFill="1" applyBorder="1"/>
    <xf numFmtId="0" fontId="0" fillId="0" borderId="7" xfId="0" applyFill="1" applyBorder="1"/>
    <xf numFmtId="0" fontId="15" fillId="0" borderId="0" xfId="0" applyFont="1" applyBorder="1" applyAlignment="1">
      <alignment vertical="center"/>
    </xf>
    <xf numFmtId="0" fontId="7" fillId="0" borderId="0" xfId="0" applyFont="1" applyBorder="1"/>
    <xf numFmtId="0" fontId="9" fillId="0" borderId="6" xfId="0" applyFont="1" applyBorder="1"/>
    <xf numFmtId="0" fontId="9" fillId="0" borderId="7" xfId="0" applyFont="1" applyBorder="1"/>
    <xf numFmtId="43" fontId="0" fillId="5" borderId="7" xfId="1" applyFont="1" applyFill="1" applyBorder="1"/>
    <xf numFmtId="0" fontId="3" fillId="0" borderId="0" xfId="0" applyNumberFormat="1" applyFont="1" applyFill="1" applyBorder="1" applyAlignment="1">
      <alignment horizontal="right"/>
    </xf>
    <xf numFmtId="43" fontId="0" fillId="0" borderId="1" xfId="1" applyFont="1" applyFill="1" applyBorder="1"/>
    <xf numFmtId="43" fontId="0" fillId="0" borderId="7" xfId="1" applyFont="1" applyFill="1" applyBorder="1"/>
    <xf numFmtId="0" fontId="3" fillId="0" borderId="1" xfId="0" applyFont="1" applyBorder="1"/>
    <xf numFmtId="0" fontId="10" fillId="0" borderId="2" xfId="0" applyFont="1" applyBorder="1"/>
    <xf numFmtId="43" fontId="0" fillId="7" borderId="0" xfId="1" applyFont="1" applyFill="1" applyBorder="1"/>
    <xf numFmtId="43" fontId="0" fillId="9" borderId="0" xfId="1" applyFont="1" applyFill="1" applyBorder="1"/>
    <xf numFmtId="43" fontId="1" fillId="13" borderId="1" xfId="1" applyNumberFormat="1" applyFont="1" applyFill="1" applyBorder="1"/>
    <xf numFmtId="43" fontId="1" fillId="10" borderId="7" xfId="1" applyFont="1" applyFill="1" applyBorder="1"/>
    <xf numFmtId="0" fontId="6" fillId="0" borderId="9" xfId="1" applyNumberFormat="1" applyFont="1" applyFill="1" applyBorder="1" applyAlignment="1">
      <alignment horizontal="center"/>
    </xf>
    <xf numFmtId="0" fontId="6" fillId="0" borderId="10" xfId="1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center" textRotation="90" wrapText="1"/>
    </xf>
    <xf numFmtId="0" fontId="18" fillId="2" borderId="0" xfId="2" applyFont="1" applyFill="1" applyAlignment="1">
      <alignment horizontal="center" vertical="center" wrapText="1"/>
    </xf>
    <xf numFmtId="0" fontId="18" fillId="2" borderId="0" xfId="2" applyFont="1" applyFill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0" fillId="0" borderId="32" xfId="0" applyBorder="1"/>
    <xf numFmtId="0" fontId="0" fillId="0" borderId="33" xfId="0" applyBorder="1"/>
    <xf numFmtId="0" fontId="0" fillId="0" borderId="34" xfId="0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Medium7"/>
  <colors>
    <mruColors>
      <color rgb="FFD7B985"/>
      <color rgb="FFE3DDCD"/>
      <color rgb="FFFED98E"/>
      <color rgb="FFF0EEE5"/>
      <color rgb="FFFFFAE8"/>
      <color rgb="FFEDDABD"/>
      <color rgb="FFC9E0D8"/>
      <color rgb="FFCAE0D8"/>
      <color rgb="FFFFE092"/>
      <color rgb="FF9BD0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35638</xdr:colOff>
      <xdr:row>39</xdr:row>
      <xdr:rowOff>35244</xdr:rowOff>
    </xdr:from>
    <xdr:to>
      <xdr:col>8</xdr:col>
      <xdr:colOff>238911</xdr:colOff>
      <xdr:row>40</xdr:row>
      <xdr:rowOff>6828</xdr:rowOff>
    </xdr:to>
    <xdr:pic>
      <xdr:nvPicPr>
        <xdr:cNvPr id="7" name="Graphic 6" descr="Line arrow Straigh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446462" y="7182107"/>
          <a:ext cx="203273" cy="193854"/>
        </a:xfrm>
        <a:prstGeom prst="rect">
          <a:avLst/>
        </a:prstGeom>
      </xdr:spPr>
    </xdr:pic>
    <xdr:clientData/>
  </xdr:twoCellAnchor>
  <xdr:twoCellAnchor editAs="oneCell">
    <xdr:from>
      <xdr:col>8</xdr:col>
      <xdr:colOff>35638</xdr:colOff>
      <xdr:row>40</xdr:row>
      <xdr:rowOff>46373</xdr:rowOff>
    </xdr:from>
    <xdr:to>
      <xdr:col>8</xdr:col>
      <xdr:colOff>238911</xdr:colOff>
      <xdr:row>41</xdr:row>
      <xdr:rowOff>941</xdr:rowOff>
    </xdr:to>
    <xdr:pic>
      <xdr:nvPicPr>
        <xdr:cNvPr id="8" name="Graphic 7" descr="Line arrow Straight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446462" y="7422334"/>
          <a:ext cx="203273" cy="179891"/>
        </a:xfrm>
        <a:prstGeom prst="rect">
          <a:avLst/>
        </a:prstGeom>
      </xdr:spPr>
    </xdr:pic>
    <xdr:clientData/>
  </xdr:twoCellAnchor>
  <xdr:twoCellAnchor editAs="oneCell">
    <xdr:from>
      <xdr:col>8</xdr:col>
      <xdr:colOff>35638</xdr:colOff>
      <xdr:row>42</xdr:row>
      <xdr:rowOff>33862</xdr:rowOff>
    </xdr:from>
    <xdr:to>
      <xdr:col>8</xdr:col>
      <xdr:colOff>226138</xdr:colOff>
      <xdr:row>43</xdr:row>
      <xdr:rowOff>6827</xdr:rowOff>
    </xdr:to>
    <xdr:pic>
      <xdr:nvPicPr>
        <xdr:cNvPr id="9" name="Graphic 8" descr="Line arrow Straight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446462" y="7828176"/>
          <a:ext cx="190500" cy="19523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304800</xdr:rowOff>
    </xdr:to>
    <xdr:sp macro="" textlink="">
      <xdr:nvSpPr>
        <xdr:cNvPr id="1025" name="AutoShape 1" descr="Citizens Bank Minnesota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7810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542925</xdr:colOff>
          <xdr:row>11</xdr:row>
          <xdr:rowOff>28575</xdr:rowOff>
        </xdr:from>
        <xdr:to>
          <xdr:col>1</xdr:col>
          <xdr:colOff>1371600</xdr:colOff>
          <xdr:row>12</xdr:row>
          <xdr:rowOff>2802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304800</xdr:rowOff>
    </xdr:to>
    <xdr:sp macro="" textlink="">
      <xdr:nvSpPr>
        <xdr:cNvPr id="1028" name="AutoShape 4" descr="Citizens Bank Minnesota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1029" name="AutoShape 5" descr="Citizens Bank Minnesota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851647</xdr:colOff>
      <xdr:row>0</xdr:row>
      <xdr:rowOff>89647</xdr:rowOff>
    </xdr:from>
    <xdr:to>
      <xdr:col>6</xdr:col>
      <xdr:colOff>369794</xdr:colOff>
      <xdr:row>2</xdr:row>
      <xdr:rowOff>120055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6059" y="89647"/>
          <a:ext cx="5322794" cy="1756114"/>
        </a:xfrm>
        <a:prstGeom prst="rect">
          <a:avLst/>
        </a:prstGeom>
      </xdr:spPr>
    </xdr:pic>
    <xdr:clientData/>
  </xdr:twoCellAnchor>
  <xdr:oneCellAnchor>
    <xdr:from>
      <xdr:col>8</xdr:col>
      <xdr:colOff>48411</xdr:colOff>
      <xdr:row>81</xdr:row>
      <xdr:rowOff>17591</xdr:rowOff>
    </xdr:from>
    <xdr:ext cx="190500" cy="195748"/>
    <xdr:pic>
      <xdr:nvPicPr>
        <xdr:cNvPr id="11" name="Graphic 10" descr="Line arrow Straight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8464029" y="18877091"/>
          <a:ext cx="190500" cy="1957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99"/>
  <sheetViews>
    <sheetView showGridLines="0" tabSelected="1" topLeftCell="A16" zoomScale="85" zoomScaleNormal="75" workbookViewId="0">
      <selection activeCell="E87" sqref="E87"/>
    </sheetView>
  </sheetViews>
  <sheetFormatPr defaultColWidth="10.85546875" defaultRowHeight="15"/>
  <cols>
    <col min="1" max="1" width="11.7109375" style="4" customWidth="1"/>
    <col min="2" max="2" width="26.5703125" customWidth="1"/>
    <col min="3" max="3" width="17.140625" style="37" customWidth="1"/>
    <col min="4" max="4" width="20.28515625" style="3" customWidth="1"/>
    <col min="5" max="5" width="12.140625" style="4" customWidth="1"/>
    <col min="6" max="8" width="10.85546875" style="4" customWidth="1"/>
    <col min="9" max="9" width="3.7109375" style="4" customWidth="1"/>
    <col min="10" max="10" width="10.85546875" style="4" customWidth="1"/>
    <col min="11" max="11" width="10.85546875" style="4"/>
    <col min="12" max="16" width="10.85546875" style="4" customWidth="1"/>
    <col min="17" max="17" width="10.85546875" style="5" customWidth="1"/>
    <col min="18" max="16384" width="10.85546875" style="4"/>
  </cols>
  <sheetData>
    <row r="1" spans="1:24" ht="84" customHeight="1">
      <c r="A1"/>
      <c r="C1"/>
      <c r="D1" s="37"/>
      <c r="E1" s="37"/>
      <c r="F1" s="37"/>
      <c r="G1" s="37"/>
      <c r="H1" s="37"/>
      <c r="J1" s="5"/>
      <c r="X1" s="6"/>
    </row>
    <row r="2" spans="1:24" s="80" customFormat="1" ht="51.95" customHeight="1">
      <c r="B2" s="129"/>
      <c r="C2" s="129"/>
      <c r="D2" s="130"/>
      <c r="E2" s="130"/>
      <c r="F2" s="130"/>
      <c r="G2" s="130"/>
      <c r="H2" s="130"/>
      <c r="J2" s="81"/>
      <c r="Q2" s="81"/>
      <c r="X2" s="82"/>
    </row>
    <row r="3" spans="1:24" s="80" customFormat="1" ht="24.95" customHeight="1">
      <c r="B3" s="83"/>
      <c r="C3" s="83"/>
      <c r="D3" s="84"/>
      <c r="E3" s="84"/>
      <c r="F3" s="84"/>
      <c r="G3" s="84"/>
      <c r="H3" s="84"/>
      <c r="J3" s="81"/>
      <c r="Q3" s="81"/>
      <c r="X3" s="82"/>
    </row>
    <row r="4" spans="1:24" ht="33" customHeight="1">
      <c r="A4" s="75"/>
      <c r="B4" s="94" t="s">
        <v>42</v>
      </c>
      <c r="C4" s="103"/>
      <c r="D4" s="85"/>
      <c r="E4" s="95"/>
      <c r="F4" s="87"/>
      <c r="G4" s="86"/>
      <c r="H4" s="88"/>
      <c r="J4" s="5"/>
      <c r="X4" s="6"/>
    </row>
    <row r="5" spans="1:24" ht="24" customHeight="1">
      <c r="A5" s="75"/>
      <c r="B5" s="74" t="s">
        <v>9</v>
      </c>
      <c r="C5" s="74"/>
      <c r="D5" s="69">
        <f>D14+D25+D37+D46+D56+D67+D31+D79</f>
        <v>0</v>
      </c>
      <c r="F5" s="40"/>
      <c r="H5" s="75"/>
      <c r="J5" s="5" t="s">
        <v>43</v>
      </c>
      <c r="X5" s="6"/>
    </row>
    <row r="6" spans="1:24" ht="21" customHeight="1">
      <c r="A6" s="75"/>
      <c r="B6" s="74" t="s">
        <v>10</v>
      </c>
      <c r="C6" s="74"/>
      <c r="D6" s="68">
        <f>D5/12</f>
        <v>0</v>
      </c>
      <c r="F6" s="89"/>
      <c r="G6" s="102"/>
      <c r="H6" s="75"/>
      <c r="J6" s="22"/>
      <c r="X6" s="6"/>
    </row>
    <row r="7" spans="1:24" ht="27.95" customHeight="1">
      <c r="A7" s="75"/>
      <c r="B7" s="74" t="s">
        <v>11</v>
      </c>
      <c r="C7" s="74"/>
      <c r="D7" s="70">
        <f>D6*2.5</f>
        <v>0</v>
      </c>
      <c r="H7" s="75"/>
      <c r="J7" s="5"/>
      <c r="X7" s="6"/>
    </row>
    <row r="8" spans="1:24" ht="15" customHeight="1">
      <c r="A8" s="75"/>
      <c r="B8" s="76"/>
      <c r="C8" s="104"/>
      <c r="D8" s="77"/>
      <c r="E8" s="78"/>
      <c r="F8" s="78"/>
      <c r="G8" s="78"/>
      <c r="H8" s="79"/>
      <c r="X8" s="6"/>
    </row>
    <row r="9" spans="1:24" ht="15" customHeight="1">
      <c r="B9" s="96"/>
      <c r="C9" s="96"/>
      <c r="D9" s="97"/>
      <c r="X9" s="6"/>
    </row>
    <row r="10" spans="1:24" ht="15" customHeight="1">
      <c r="B10" s="131" t="s">
        <v>44</v>
      </c>
      <c r="C10" s="132"/>
      <c r="D10" s="132"/>
      <c r="E10" s="132"/>
      <c r="F10" s="132"/>
      <c r="G10" s="132"/>
      <c r="H10" s="133"/>
      <c r="X10" s="6"/>
    </row>
    <row r="11" spans="1:24">
      <c r="B11" s="134"/>
      <c r="C11" s="135"/>
      <c r="D11" s="135"/>
      <c r="E11" s="135"/>
      <c r="F11" s="135"/>
      <c r="G11" s="135"/>
      <c r="H11" s="136"/>
      <c r="X11" s="6"/>
    </row>
    <row r="12" spans="1:24" ht="18.75">
      <c r="B12" s="114" t="s">
        <v>45</v>
      </c>
      <c r="C12" s="115"/>
      <c r="D12" s="116">
        <f>D6*3.5</f>
        <v>0</v>
      </c>
      <c r="E12" s="25"/>
      <c r="F12" s="25"/>
      <c r="G12" s="25"/>
      <c r="H12" s="26"/>
      <c r="X12" s="6"/>
    </row>
    <row r="13" spans="1:24" ht="18.75">
      <c r="B13" s="74"/>
      <c r="C13" s="74"/>
      <c r="D13" s="98"/>
      <c r="X13" s="6"/>
    </row>
    <row r="14" spans="1:24" ht="26.1" customHeight="1">
      <c r="B14" s="64" t="s">
        <v>67</v>
      </c>
      <c r="C14" s="105"/>
      <c r="D14" s="67">
        <f>SUM(E17:H17)</f>
        <v>0</v>
      </c>
      <c r="E14" s="15"/>
      <c r="F14" s="15"/>
      <c r="G14" s="15"/>
      <c r="H14" s="16"/>
    </row>
    <row r="15" spans="1:24" ht="15.75">
      <c r="B15" s="38" t="s">
        <v>3</v>
      </c>
      <c r="C15" s="106"/>
      <c r="D15" s="7" t="s">
        <v>12</v>
      </c>
      <c r="H15" s="18"/>
      <c r="J15" s="5"/>
      <c r="K15" s="5"/>
      <c r="P15" s="5"/>
    </row>
    <row r="16" spans="1:24" ht="21" customHeight="1">
      <c r="B16" s="17"/>
      <c r="C16" s="107"/>
      <c r="D16" s="8" t="s">
        <v>13</v>
      </c>
      <c r="E16" s="8" t="s">
        <v>46</v>
      </c>
      <c r="F16" s="8" t="s">
        <v>47</v>
      </c>
      <c r="G16" s="9" t="s">
        <v>48</v>
      </c>
      <c r="H16" s="19" t="s">
        <v>49</v>
      </c>
      <c r="I16" s="10"/>
      <c r="J16" s="11"/>
      <c r="K16" s="11"/>
      <c r="P16" s="10"/>
      <c r="Q16" s="10"/>
      <c r="R16" s="10"/>
    </row>
    <row r="17" spans="2:18" ht="18" customHeight="1">
      <c r="B17" s="17"/>
      <c r="C17" s="107"/>
      <c r="D17" s="4" t="s">
        <v>14</v>
      </c>
      <c r="E17" s="54"/>
      <c r="F17" s="52">
        <v>0</v>
      </c>
      <c r="G17" s="51"/>
      <c r="H17" s="90"/>
      <c r="I17" s="10"/>
      <c r="J17" s="11"/>
      <c r="K17" s="11"/>
      <c r="P17" s="10"/>
      <c r="Q17" s="10"/>
      <c r="R17" s="10"/>
    </row>
    <row r="18" spans="2:18" ht="9.9499999999999993" customHeight="1">
      <c r="B18" s="20"/>
      <c r="C18" s="1"/>
      <c r="D18" s="5"/>
      <c r="H18" s="18"/>
      <c r="J18" s="5"/>
      <c r="K18" s="5"/>
    </row>
    <row r="19" spans="2:18" ht="20.100000000000001" customHeight="1" thickBot="1">
      <c r="B19" s="20"/>
      <c r="C19" s="1"/>
      <c r="D19" s="126" t="s">
        <v>15</v>
      </c>
      <c r="E19" s="126"/>
      <c r="F19" s="126"/>
      <c r="G19" s="126"/>
      <c r="H19" s="127"/>
      <c r="J19" s="5"/>
      <c r="K19" s="5"/>
    </row>
    <row r="20" spans="2:18" ht="12" customHeight="1" thickTop="1">
      <c r="B20" s="20"/>
      <c r="C20" s="1"/>
      <c r="D20" s="21"/>
      <c r="H20" s="18"/>
      <c r="J20" s="5"/>
      <c r="K20" s="5"/>
    </row>
    <row r="21" spans="2:18">
      <c r="B21" s="20"/>
      <c r="C21" s="1"/>
      <c r="D21" s="22" t="s">
        <v>16</v>
      </c>
      <c r="F21" s="53"/>
      <c r="H21" s="18"/>
      <c r="J21" s="5"/>
      <c r="K21" s="5"/>
    </row>
    <row r="22" spans="2:18" ht="18" customHeight="1">
      <c r="B22" s="20"/>
      <c r="C22" s="1"/>
      <c r="D22" s="21" t="s">
        <v>17</v>
      </c>
      <c r="E22" s="8">
        <v>2020</v>
      </c>
      <c r="H22" s="18"/>
      <c r="J22" s="5"/>
      <c r="K22" s="5"/>
    </row>
    <row r="23" spans="2:18" ht="18" customHeight="1">
      <c r="B23" s="23"/>
      <c r="C23" s="108"/>
      <c r="D23" s="24" t="s">
        <v>14</v>
      </c>
      <c r="E23" s="71"/>
      <c r="F23" s="25"/>
      <c r="G23" s="25"/>
      <c r="H23" s="26"/>
      <c r="J23" s="5"/>
      <c r="K23" s="5"/>
    </row>
    <row r="24" spans="2:18" ht="18" customHeight="1">
      <c r="B24" s="1"/>
      <c r="C24" s="1"/>
      <c r="D24" s="5"/>
      <c r="E24" s="72"/>
      <c r="J24" s="5"/>
      <c r="K24" s="5"/>
    </row>
    <row r="25" spans="2:18" ht="26.25" customHeight="1">
      <c r="B25" s="121" t="s">
        <v>61</v>
      </c>
      <c r="C25" s="120"/>
      <c r="D25" s="124">
        <f>E27+E28</f>
        <v>0</v>
      </c>
      <c r="E25" s="118"/>
      <c r="F25" s="15"/>
      <c r="G25" s="15"/>
      <c r="H25" s="16"/>
      <c r="J25" s="5"/>
      <c r="K25" s="5"/>
    </row>
    <row r="26" spans="2:18" ht="18" customHeight="1">
      <c r="B26" s="20" t="s">
        <v>62</v>
      </c>
      <c r="C26" s="1"/>
      <c r="D26" s="5"/>
      <c r="E26" s="72"/>
      <c r="H26" s="18"/>
      <c r="J26" s="5"/>
      <c r="K26" s="5"/>
    </row>
    <row r="27" spans="2:18" ht="18" customHeight="1">
      <c r="B27" s="20"/>
      <c r="C27" s="1"/>
      <c r="D27" s="28" t="s">
        <v>63</v>
      </c>
      <c r="E27" s="122"/>
      <c r="H27" s="18"/>
      <c r="J27" s="5"/>
      <c r="K27" s="5"/>
    </row>
    <row r="28" spans="2:18" ht="18" customHeight="1">
      <c r="B28" s="20"/>
      <c r="C28" s="1"/>
      <c r="D28" s="28" t="s">
        <v>64</v>
      </c>
      <c r="E28" s="123"/>
      <c r="H28" s="18"/>
      <c r="J28" s="5"/>
      <c r="K28" s="5"/>
    </row>
    <row r="29" spans="2:18" ht="18" customHeight="1">
      <c r="B29" s="23"/>
      <c r="C29" s="108"/>
      <c r="D29" s="24"/>
      <c r="E29" s="119"/>
      <c r="F29" s="25"/>
      <c r="G29" s="25"/>
      <c r="H29" s="26"/>
      <c r="J29" s="5"/>
      <c r="K29" s="5"/>
    </row>
    <row r="30" spans="2:18" ht="18" customHeight="1">
      <c r="B30" s="1"/>
      <c r="C30" s="1"/>
      <c r="D30" s="5"/>
      <c r="E30" s="98"/>
      <c r="J30" s="5"/>
      <c r="K30" s="5"/>
    </row>
    <row r="31" spans="2:18" ht="18" customHeight="1">
      <c r="B31" s="64" t="s">
        <v>68</v>
      </c>
      <c r="C31" s="105"/>
      <c r="D31" s="67">
        <f>SUM(E34:H34)</f>
        <v>0</v>
      </c>
      <c r="E31" s="15"/>
      <c r="F31" s="15"/>
      <c r="G31" s="15"/>
      <c r="H31" s="16"/>
      <c r="J31" s="5"/>
      <c r="K31" s="5"/>
    </row>
    <row r="32" spans="2:18" ht="18" customHeight="1">
      <c r="B32" s="38" t="s">
        <v>3</v>
      </c>
      <c r="C32" s="106"/>
      <c r="D32" s="7" t="s">
        <v>12</v>
      </c>
      <c r="H32" s="18"/>
      <c r="J32" s="5"/>
      <c r="K32" s="5"/>
    </row>
    <row r="33" spans="1:28" ht="18" customHeight="1">
      <c r="B33" s="17"/>
      <c r="C33" s="107"/>
      <c r="D33" s="117" t="s">
        <v>59</v>
      </c>
      <c r="E33" s="8" t="s">
        <v>46</v>
      </c>
      <c r="F33" s="8" t="s">
        <v>47</v>
      </c>
      <c r="G33" s="9" t="s">
        <v>48</v>
      </c>
      <c r="H33" s="19" t="s">
        <v>49</v>
      </c>
      <c r="J33" s="5"/>
      <c r="K33" s="5"/>
    </row>
    <row r="34" spans="1:28" ht="18" customHeight="1">
      <c r="B34" s="17"/>
      <c r="C34" s="107"/>
      <c r="D34" s="4" t="s">
        <v>14</v>
      </c>
      <c r="E34" s="54">
        <v>0</v>
      </c>
      <c r="F34" s="52">
        <v>0</v>
      </c>
      <c r="G34" s="51">
        <v>0</v>
      </c>
      <c r="H34" s="90">
        <v>0</v>
      </c>
      <c r="J34" s="5"/>
      <c r="K34" s="5"/>
    </row>
    <row r="35" spans="1:28" ht="18" customHeight="1">
      <c r="B35" s="23"/>
      <c r="C35" s="108"/>
      <c r="D35" s="24"/>
      <c r="E35" s="25"/>
      <c r="F35" s="25"/>
      <c r="G35" s="25"/>
      <c r="H35" s="26"/>
      <c r="J35" s="5"/>
      <c r="K35" s="5"/>
    </row>
    <row r="36" spans="1:28">
      <c r="D36" s="12"/>
      <c r="J36" s="5"/>
      <c r="K36" s="5"/>
    </row>
    <row r="37" spans="1:28" ht="18.75">
      <c r="B37" s="64" t="s">
        <v>58</v>
      </c>
      <c r="C37" s="105"/>
      <c r="D37" s="67">
        <f>SUM(E40:H43)</f>
        <v>0</v>
      </c>
      <c r="E37" s="15"/>
      <c r="F37" s="15"/>
      <c r="G37" s="15"/>
      <c r="H37" s="16"/>
      <c r="J37" s="5"/>
      <c r="K37" s="5"/>
    </row>
    <row r="38" spans="1:28" ht="15.75">
      <c r="B38" s="38" t="s">
        <v>3</v>
      </c>
      <c r="C38" s="106"/>
      <c r="D38" s="7" t="s">
        <v>18</v>
      </c>
      <c r="H38" s="18"/>
      <c r="J38" s="5"/>
      <c r="K38" s="5"/>
      <c r="P38" s="5"/>
    </row>
    <row r="39" spans="1:28" ht="21.95" customHeight="1">
      <c r="B39" s="27"/>
      <c r="C39" s="109"/>
      <c r="D39" s="7"/>
      <c r="E39" s="8" t="s">
        <v>46</v>
      </c>
      <c r="F39" s="8" t="s">
        <v>47</v>
      </c>
      <c r="G39" s="9" t="s">
        <v>48</v>
      </c>
      <c r="H39" s="19" t="s">
        <v>49</v>
      </c>
      <c r="J39" s="5"/>
      <c r="K39" s="5"/>
      <c r="P39" s="5"/>
    </row>
    <row r="40" spans="1:28" ht="18" customHeight="1">
      <c r="A40" s="128"/>
      <c r="B40" s="27"/>
      <c r="C40" s="109"/>
      <c r="D40" s="4" t="s">
        <v>19</v>
      </c>
      <c r="E40" s="55">
        <v>0</v>
      </c>
      <c r="F40" s="60">
        <v>0</v>
      </c>
      <c r="G40" s="57">
        <v>0</v>
      </c>
      <c r="H40" s="91">
        <v>0</v>
      </c>
      <c r="J40" s="93" t="s">
        <v>38</v>
      </c>
      <c r="K40" s="11"/>
      <c r="P40" s="11"/>
      <c r="Q40" s="11"/>
      <c r="R40" s="11"/>
    </row>
    <row r="41" spans="1:28" ht="18" customHeight="1">
      <c r="A41" s="128"/>
      <c r="B41" s="20"/>
      <c r="C41" s="1"/>
      <c r="D41" s="28" t="s">
        <v>21</v>
      </c>
      <c r="E41" s="54"/>
      <c r="F41" s="61"/>
      <c r="G41" s="58"/>
      <c r="H41" s="90"/>
      <c r="J41" s="93" t="s">
        <v>39</v>
      </c>
      <c r="K41" s="11"/>
      <c r="P41" s="11"/>
      <c r="Q41" s="11"/>
      <c r="R41" s="11"/>
    </row>
    <row r="42" spans="1:28">
      <c r="A42" s="128"/>
      <c r="B42" s="20"/>
      <c r="C42" s="1"/>
      <c r="D42" s="5"/>
      <c r="H42" s="18"/>
      <c r="K42" s="5"/>
      <c r="P42" s="5"/>
      <c r="S42" s="5"/>
      <c r="U42" s="5"/>
      <c r="W42" s="5"/>
      <c r="Y42" s="5"/>
      <c r="AA42" s="5"/>
    </row>
    <row r="43" spans="1:28" ht="18" customHeight="1">
      <c r="A43" s="128"/>
      <c r="B43" s="23"/>
      <c r="C43" s="108"/>
      <c r="D43" s="29" t="s">
        <v>20</v>
      </c>
      <c r="E43" s="56"/>
      <c r="F43" s="62"/>
      <c r="G43" s="59"/>
      <c r="H43" s="92"/>
      <c r="J43" s="93" t="s">
        <v>40</v>
      </c>
      <c r="K43" s="5"/>
      <c r="P43" s="5"/>
      <c r="S43" s="5"/>
      <c r="U43" s="5"/>
      <c r="W43" s="5"/>
      <c r="Y43" s="5"/>
      <c r="AA43" s="5"/>
    </row>
    <row r="44" spans="1:28">
      <c r="A44" s="128"/>
      <c r="B44" s="1"/>
      <c r="C44" s="1"/>
      <c r="D44" s="28"/>
      <c r="E44" s="72"/>
      <c r="F44" s="72"/>
      <c r="G44" s="72"/>
      <c r="H44" s="73"/>
      <c r="J44" s="39"/>
      <c r="K44" s="5"/>
      <c r="P44" s="5"/>
      <c r="S44" s="5"/>
      <c r="U44" s="5"/>
      <c r="W44" s="5"/>
      <c r="Y44" s="5"/>
      <c r="AA44" s="5"/>
    </row>
    <row r="45" spans="1:28">
      <c r="A45" s="128"/>
      <c r="B45" s="37"/>
      <c r="D45" s="12"/>
      <c r="J45" s="5"/>
      <c r="K45" s="5"/>
    </row>
    <row r="46" spans="1:28" ht="18.75">
      <c r="A46" s="128"/>
      <c r="B46" s="64" t="s">
        <v>57</v>
      </c>
      <c r="C46" s="105"/>
      <c r="D46" s="67">
        <f>SUM(E49:E53)</f>
        <v>0</v>
      </c>
      <c r="E46" s="15"/>
      <c r="F46" s="15"/>
      <c r="G46" s="15"/>
      <c r="H46" s="16"/>
      <c r="I46" s="5"/>
      <c r="J46" s="5"/>
      <c r="K46" s="5"/>
      <c r="P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5.75">
      <c r="A47" s="128"/>
      <c r="B47" s="48" t="s">
        <v>3</v>
      </c>
      <c r="C47" s="110"/>
      <c r="D47" s="7" t="s">
        <v>50</v>
      </c>
      <c r="H47" s="18"/>
      <c r="I47" s="5"/>
      <c r="J47" s="5"/>
      <c r="K47" s="5"/>
      <c r="P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8" customHeight="1">
      <c r="A48" s="128"/>
      <c r="B48" s="31"/>
      <c r="C48" s="4"/>
      <c r="D48" s="4"/>
      <c r="E48" s="44" t="s">
        <v>14</v>
      </c>
      <c r="F48" s="44" t="s">
        <v>24</v>
      </c>
      <c r="H48" s="18"/>
      <c r="I48" s="5"/>
      <c r="J48" s="5"/>
      <c r="K48" s="5"/>
      <c r="P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8" customHeight="1">
      <c r="A49" s="128"/>
      <c r="B49" s="31"/>
      <c r="C49" s="4"/>
      <c r="D49" s="8" t="s">
        <v>0</v>
      </c>
      <c r="E49" s="47">
        <v>0</v>
      </c>
      <c r="F49" s="1" t="s">
        <v>25</v>
      </c>
      <c r="H49" s="18"/>
      <c r="I49" s="5"/>
      <c r="J49" s="5"/>
      <c r="K49" s="5"/>
      <c r="P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8" customHeight="1">
      <c r="B50" s="31"/>
      <c r="C50" s="4"/>
      <c r="D50" s="8" t="s">
        <v>1</v>
      </c>
      <c r="E50" s="42">
        <v>0</v>
      </c>
      <c r="F50" s="1" t="s">
        <v>27</v>
      </c>
      <c r="H50" s="18"/>
      <c r="I50" s="5"/>
      <c r="J50" s="5"/>
      <c r="K50" s="5"/>
      <c r="P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8" customHeight="1">
      <c r="B51" s="31"/>
      <c r="C51" s="4"/>
      <c r="D51" s="9" t="s">
        <v>22</v>
      </c>
      <c r="E51" s="46">
        <v>0</v>
      </c>
      <c r="F51" s="4" t="s">
        <v>29</v>
      </c>
      <c r="H51" s="18"/>
      <c r="I51" s="5"/>
      <c r="J51" s="5"/>
      <c r="K51" s="5"/>
      <c r="P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8" customHeight="1">
      <c r="B52" s="31"/>
      <c r="C52" s="4"/>
      <c r="D52" s="9" t="s">
        <v>23</v>
      </c>
      <c r="E52" s="45">
        <v>0</v>
      </c>
      <c r="F52" s="30" t="s">
        <v>31</v>
      </c>
      <c r="H52" s="18"/>
      <c r="I52" s="5"/>
      <c r="J52" s="5"/>
      <c r="K52" s="5"/>
      <c r="P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8" customHeight="1">
      <c r="B53" s="32"/>
      <c r="C53" s="111"/>
      <c r="D53" s="33" t="s">
        <v>2</v>
      </c>
      <c r="E53" s="41">
        <v>0</v>
      </c>
      <c r="F53" s="34" t="s">
        <v>34</v>
      </c>
      <c r="G53" s="25"/>
      <c r="H53" s="26"/>
      <c r="I53" s="5"/>
      <c r="J53" s="5"/>
      <c r="K53" s="5"/>
      <c r="P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>
      <c r="B54" s="4"/>
      <c r="C54" s="4"/>
      <c r="D54" s="4"/>
      <c r="I54" s="5"/>
      <c r="J54" s="5"/>
      <c r="K54" s="5"/>
      <c r="P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>
      <c r="B55" s="4"/>
      <c r="C55" s="4"/>
      <c r="D55" s="4"/>
      <c r="I55" s="5"/>
      <c r="J55" s="5"/>
      <c r="K55" s="5"/>
      <c r="P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8" customHeight="1">
      <c r="B56" s="64" t="s">
        <v>56</v>
      </c>
      <c r="C56" s="105"/>
      <c r="D56" s="67">
        <f>SUM(E59:E63)</f>
        <v>0</v>
      </c>
      <c r="E56" s="15"/>
      <c r="F56" s="15"/>
      <c r="G56" s="15"/>
      <c r="H56" s="16"/>
      <c r="I56" s="5"/>
      <c r="J56" s="5"/>
      <c r="K56" s="5"/>
      <c r="P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20.100000000000001" customHeight="1">
      <c r="B57" s="48" t="s">
        <v>3</v>
      </c>
      <c r="C57" s="110"/>
      <c r="D57" s="7" t="s">
        <v>50</v>
      </c>
      <c r="H57" s="18"/>
      <c r="I57" s="5"/>
      <c r="J57" s="5"/>
      <c r="K57" s="5"/>
      <c r="P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21" customHeight="1">
      <c r="B58" s="31"/>
      <c r="C58" s="4"/>
      <c r="D58" s="4"/>
      <c r="E58" s="8" t="s">
        <v>14</v>
      </c>
      <c r="F58" s="8" t="s">
        <v>24</v>
      </c>
      <c r="H58" s="18"/>
      <c r="P58" s="5"/>
    </row>
    <row r="59" spans="1:28" ht="18" customHeight="1">
      <c r="B59" s="31"/>
      <c r="C59" s="4"/>
      <c r="D59" s="8" t="s">
        <v>0</v>
      </c>
      <c r="E59" s="45">
        <v>0</v>
      </c>
      <c r="F59" s="1" t="s">
        <v>26</v>
      </c>
      <c r="H59" s="18"/>
      <c r="P59" s="5"/>
    </row>
    <row r="60" spans="1:28" ht="18" customHeight="1">
      <c r="B60" s="31"/>
      <c r="C60" s="4"/>
      <c r="D60" s="8" t="s">
        <v>1</v>
      </c>
      <c r="E60" s="45">
        <v>0</v>
      </c>
      <c r="F60" s="1" t="s">
        <v>28</v>
      </c>
      <c r="H60" s="18"/>
      <c r="Q60" s="4"/>
    </row>
    <row r="61" spans="1:28" ht="18" customHeight="1">
      <c r="B61" s="31"/>
      <c r="C61" s="4"/>
      <c r="D61" s="9" t="s">
        <v>22</v>
      </c>
      <c r="E61" s="45">
        <v>0</v>
      </c>
      <c r="F61" s="4" t="s">
        <v>30</v>
      </c>
      <c r="H61" s="18"/>
      <c r="P61" s="5"/>
    </row>
    <row r="62" spans="1:28" ht="18" customHeight="1">
      <c r="B62" s="31"/>
      <c r="C62" s="4"/>
      <c r="D62" s="9" t="s">
        <v>23</v>
      </c>
      <c r="E62" s="45">
        <v>0</v>
      </c>
      <c r="F62" s="30" t="s">
        <v>32</v>
      </c>
      <c r="H62" s="18"/>
    </row>
    <row r="63" spans="1:28" ht="18" customHeight="1">
      <c r="B63" s="32"/>
      <c r="C63" s="111"/>
      <c r="D63" s="33" t="s">
        <v>2</v>
      </c>
      <c r="E63" s="41">
        <v>0</v>
      </c>
      <c r="F63" s="34" t="s">
        <v>33</v>
      </c>
      <c r="G63" s="25"/>
      <c r="H63" s="26"/>
    </row>
    <row r="64" spans="1:28">
      <c r="D64" s="12"/>
      <c r="P64" s="5"/>
    </row>
    <row r="65" spans="2:21">
      <c r="D65" s="12"/>
    </row>
    <row r="66" spans="2:21" ht="24" customHeight="1">
      <c r="B66" s="64" t="s">
        <v>65</v>
      </c>
      <c r="C66" s="105"/>
      <c r="D66" s="14"/>
      <c r="E66" s="15"/>
      <c r="F66" s="15"/>
      <c r="G66" s="15"/>
      <c r="H66" s="16"/>
    </row>
    <row r="67" spans="2:21" ht="20.100000000000001" customHeight="1">
      <c r="B67" s="63" t="s">
        <v>4</v>
      </c>
      <c r="C67" s="112"/>
      <c r="D67" s="65">
        <f>IF(E70=0,E75,IF(E70&gt;100000,100000,E70))</f>
        <v>0</v>
      </c>
      <c r="E67" s="8" t="s">
        <v>55</v>
      </c>
      <c r="H67" s="18"/>
    </row>
    <row r="68" spans="2:21" ht="15.75">
      <c r="B68" s="50" t="s">
        <v>3</v>
      </c>
      <c r="C68" s="113"/>
      <c r="D68" s="22" t="s">
        <v>51</v>
      </c>
      <c r="H68" s="18"/>
    </row>
    <row r="69" spans="2:21" ht="21" customHeight="1">
      <c r="B69" s="31"/>
      <c r="C69" s="4"/>
      <c r="D69" s="2" t="s">
        <v>6</v>
      </c>
      <c r="E69" s="21" t="s">
        <v>14</v>
      </c>
      <c r="F69" s="8" t="s">
        <v>24</v>
      </c>
      <c r="H69" s="18"/>
      <c r="P69" s="5"/>
    </row>
    <row r="70" spans="2:21" ht="18" customHeight="1">
      <c r="B70" s="31"/>
      <c r="C70" s="4"/>
      <c r="D70" s="101" t="s">
        <v>5</v>
      </c>
      <c r="E70" s="43"/>
      <c r="F70" s="1" t="s">
        <v>35</v>
      </c>
      <c r="H70" s="18"/>
      <c r="P70" s="5"/>
      <c r="Q70" s="13"/>
      <c r="R70" s="5"/>
      <c r="S70" s="10"/>
      <c r="T70" s="10"/>
      <c r="U70" s="10"/>
    </row>
    <row r="71" spans="2:21" ht="18" customHeight="1">
      <c r="B71" s="31"/>
      <c r="C71" s="4"/>
      <c r="D71" s="1"/>
      <c r="E71" s="99"/>
      <c r="F71" s="1"/>
      <c r="H71" s="18"/>
      <c r="P71" s="5"/>
      <c r="Q71" s="13"/>
      <c r="R71" s="5"/>
      <c r="S71" s="10"/>
      <c r="T71" s="10"/>
      <c r="U71" s="10"/>
    </row>
    <row r="72" spans="2:21" ht="18" customHeight="1">
      <c r="B72" s="31"/>
      <c r="C72" s="4"/>
      <c r="D72" s="101" t="s">
        <v>52</v>
      </c>
      <c r="E72" s="21" t="s">
        <v>14</v>
      </c>
      <c r="F72" s="1"/>
      <c r="H72" s="18"/>
      <c r="P72" s="5"/>
      <c r="Q72" s="13"/>
      <c r="R72" s="5"/>
      <c r="S72" s="10"/>
      <c r="T72" s="10"/>
      <c r="U72" s="10"/>
    </row>
    <row r="73" spans="2:21" ht="18" customHeight="1">
      <c r="B73" s="31"/>
      <c r="C73" s="4"/>
      <c r="D73" s="100" t="s">
        <v>53</v>
      </c>
      <c r="E73" s="43">
        <v>0</v>
      </c>
      <c r="F73" s="1" t="s">
        <v>60</v>
      </c>
      <c r="H73" s="18"/>
      <c r="P73" s="5"/>
      <c r="Q73" s="13"/>
      <c r="R73" s="5"/>
      <c r="S73" s="10"/>
      <c r="T73" s="10"/>
      <c r="U73" s="10"/>
    </row>
    <row r="74" spans="2:21">
      <c r="B74" s="31"/>
      <c r="C74" s="4"/>
      <c r="D74" s="1" t="s">
        <v>54</v>
      </c>
      <c r="E74" s="5"/>
      <c r="H74" s="18"/>
      <c r="S74" s="10"/>
      <c r="T74" s="10"/>
      <c r="U74" s="10"/>
    </row>
    <row r="75" spans="2:21" ht="19.5" customHeight="1">
      <c r="B75" s="31"/>
      <c r="C75" s="4"/>
      <c r="D75" s="1"/>
      <c r="E75" s="125">
        <f>IF(E73&gt;100000,100000,E73)</f>
        <v>0</v>
      </c>
      <c r="F75" s="4" t="s">
        <v>69</v>
      </c>
      <c r="H75" s="18"/>
      <c r="S75" s="10"/>
      <c r="T75" s="10"/>
      <c r="U75" s="10"/>
    </row>
    <row r="76" spans="2:21" ht="17.25" customHeight="1">
      <c r="B76" s="35"/>
      <c r="C76" s="25"/>
      <c r="D76" s="36"/>
      <c r="E76" s="125">
        <f>IF(E71&gt;100000,100000,E71)</f>
        <v>0</v>
      </c>
      <c r="F76" s="25" t="s">
        <v>70</v>
      </c>
      <c r="G76" s="25"/>
      <c r="H76" s="26"/>
    </row>
    <row r="78" spans="2:21" ht="18.75">
      <c r="B78" s="64" t="s">
        <v>66</v>
      </c>
      <c r="C78" s="105"/>
      <c r="D78" s="14"/>
      <c r="E78" s="15"/>
      <c r="F78" s="15"/>
      <c r="G78" s="15"/>
      <c r="H78" s="16"/>
    </row>
    <row r="79" spans="2:21" ht="15.75">
      <c r="B79" s="63" t="s">
        <v>4</v>
      </c>
      <c r="C79" s="112"/>
      <c r="D79" s="65">
        <f>IF(E95&gt;100000,100000,E95)*0.9235</f>
        <v>0</v>
      </c>
      <c r="E79" s="8" t="s">
        <v>55</v>
      </c>
      <c r="H79" s="18"/>
    </row>
    <row r="80" spans="2:21" ht="15.75">
      <c r="B80" s="50" t="s">
        <v>3</v>
      </c>
      <c r="C80" s="113"/>
      <c r="D80" s="22" t="s">
        <v>51</v>
      </c>
      <c r="H80" s="18"/>
    </row>
    <row r="81" spans="2:10">
      <c r="B81" s="31"/>
      <c r="C81" s="4"/>
      <c r="D81" s="4"/>
      <c r="H81" s="18"/>
    </row>
    <row r="82" spans="2:10">
      <c r="B82" s="31"/>
      <c r="C82" s="4"/>
      <c r="D82" s="9" t="s">
        <v>36</v>
      </c>
      <c r="E82" s="8" t="s">
        <v>14</v>
      </c>
      <c r="F82" s="8" t="s">
        <v>24</v>
      </c>
      <c r="H82" s="18"/>
      <c r="J82" s="39" t="s">
        <v>41</v>
      </c>
    </row>
    <row r="83" spans="2:10">
      <c r="B83" s="31" t="s">
        <v>73</v>
      </c>
      <c r="C83" s="4"/>
      <c r="D83" s="137" t="s">
        <v>7</v>
      </c>
      <c r="E83" s="49">
        <v>0</v>
      </c>
      <c r="F83" s="4" t="s">
        <v>37</v>
      </c>
      <c r="H83" s="18"/>
    </row>
    <row r="84" spans="2:10">
      <c r="B84" s="31"/>
      <c r="C84" s="4"/>
      <c r="D84" s="139" t="s">
        <v>71</v>
      </c>
      <c r="E84" s="49">
        <v>0</v>
      </c>
      <c r="F84" s="4" t="s">
        <v>72</v>
      </c>
      <c r="H84" s="18"/>
    </row>
    <row r="85" spans="2:10">
      <c r="B85" s="31"/>
      <c r="C85" s="4"/>
      <c r="D85" s="138"/>
      <c r="E85" s="49">
        <f>SUM(E83-E84)</f>
        <v>0</v>
      </c>
      <c r="F85" s="30" t="s">
        <v>74</v>
      </c>
      <c r="H85" s="18"/>
    </row>
    <row r="86" spans="2:10">
      <c r="B86" s="31"/>
      <c r="C86" s="4"/>
      <c r="D86" s="137" t="s">
        <v>7</v>
      </c>
      <c r="E86" s="49">
        <v>0</v>
      </c>
      <c r="F86" s="4" t="s">
        <v>37</v>
      </c>
      <c r="H86" s="18"/>
    </row>
    <row r="87" spans="2:10">
      <c r="B87" s="31"/>
      <c r="C87" s="4"/>
      <c r="D87" s="139" t="s">
        <v>71</v>
      </c>
      <c r="E87" s="49"/>
      <c r="F87" s="4" t="s">
        <v>72</v>
      </c>
      <c r="H87" s="18"/>
    </row>
    <row r="88" spans="2:10">
      <c r="B88" s="31"/>
      <c r="C88" s="4"/>
      <c r="D88" s="138"/>
      <c r="E88" s="49">
        <f>SUM(E86-E87)</f>
        <v>0</v>
      </c>
      <c r="F88" s="30" t="s">
        <v>74</v>
      </c>
      <c r="H88" s="18"/>
    </row>
    <row r="89" spans="2:10">
      <c r="B89" s="31"/>
      <c r="C89" s="4"/>
      <c r="D89" s="137" t="s">
        <v>7</v>
      </c>
      <c r="E89" s="49">
        <v>0</v>
      </c>
      <c r="F89" s="4" t="s">
        <v>37</v>
      </c>
      <c r="H89" s="18"/>
    </row>
    <row r="90" spans="2:10">
      <c r="B90" s="31"/>
      <c r="C90" s="4"/>
      <c r="D90" s="139" t="s">
        <v>71</v>
      </c>
      <c r="E90" s="49"/>
      <c r="F90" s="4" t="s">
        <v>72</v>
      </c>
      <c r="H90" s="18"/>
    </row>
    <row r="91" spans="2:10">
      <c r="B91" s="31"/>
      <c r="C91" s="4"/>
      <c r="D91" s="138"/>
      <c r="E91" s="49">
        <f>SUM(E89-E90)</f>
        <v>0</v>
      </c>
      <c r="F91" s="30" t="s">
        <v>74</v>
      </c>
      <c r="H91" s="18"/>
    </row>
    <row r="92" spans="2:10">
      <c r="B92" s="31"/>
      <c r="C92" s="4"/>
      <c r="D92" s="137" t="s">
        <v>7</v>
      </c>
      <c r="E92" s="49"/>
      <c r="F92" s="4" t="s">
        <v>37</v>
      </c>
      <c r="H92" s="18"/>
    </row>
    <row r="93" spans="2:10">
      <c r="B93" s="31"/>
      <c r="C93" s="4"/>
      <c r="D93" s="139" t="s">
        <v>71</v>
      </c>
      <c r="E93" s="49"/>
      <c r="F93" s="4" t="s">
        <v>72</v>
      </c>
      <c r="H93" s="18"/>
    </row>
    <row r="94" spans="2:10">
      <c r="B94" s="31"/>
      <c r="C94" s="4"/>
      <c r="D94" s="138"/>
      <c r="E94" s="49">
        <f>SUM(E92-E93)</f>
        <v>0</v>
      </c>
      <c r="F94" s="30" t="s">
        <v>74</v>
      </c>
      <c r="H94" s="18"/>
    </row>
    <row r="95" spans="2:10">
      <c r="B95" s="35"/>
      <c r="C95" s="25"/>
      <c r="D95" s="36" t="s">
        <v>8</v>
      </c>
      <c r="E95" s="66">
        <f>IF(E85&gt;100000,100000,E85)+IF(E88&gt;100000,100000,E88)+IF(E91&gt;100000,100000,E91)+IF(E94&gt;100000,100000,E94)</f>
        <v>0</v>
      </c>
      <c r="F95" s="25"/>
      <c r="G95" s="25"/>
      <c r="H95" s="26"/>
    </row>
    <row r="96" spans="2:10">
      <c r="B96" s="37"/>
    </row>
    <row r="97" spans="1:4">
      <c r="A97" s="37"/>
      <c r="B97" s="37"/>
      <c r="C97" s="3"/>
      <c r="D97" s="4"/>
    </row>
    <row r="98" spans="1:4">
      <c r="A98" s="37"/>
      <c r="B98" s="37"/>
      <c r="C98" s="3"/>
      <c r="D98" s="4"/>
    </row>
    <row r="99" spans="1:4">
      <c r="A99" s="37"/>
      <c r="B99" s="37"/>
      <c r="C99" s="3"/>
      <c r="D99" s="4"/>
    </row>
  </sheetData>
  <sheetProtection formatCells="0" formatColumns="0" formatRows="0" insertColumns="0" insertRows="0" insertHyperlinks="0" deleteColumns="0" deleteRows="0" sort="0" autoFilter="0" pivotTables="0"/>
  <mergeCells count="4">
    <mergeCell ref="D19:H19"/>
    <mergeCell ref="A40:A49"/>
    <mergeCell ref="B2:H2"/>
    <mergeCell ref="B10:H11"/>
  </mergeCells>
  <pageMargins left="1" right="1" top="1" bottom="1" header="0.5" footer="0.5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542925</xdr:colOff>
                    <xdr:row>11</xdr:row>
                    <xdr:rowOff>28575</xdr:rowOff>
                  </from>
                  <to>
                    <xdr:col>1</xdr:col>
                    <xdr:colOff>1371600</xdr:colOff>
                    <xdr:row>11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kpotswald@Citizensmn.bank</dc:creator>
  <cp:lastModifiedBy>Kyle Potswald</cp:lastModifiedBy>
  <dcterms:created xsi:type="dcterms:W3CDTF">2020-04-02T18:04:19Z</dcterms:created>
  <dcterms:modified xsi:type="dcterms:W3CDTF">2021-02-16T16:09:17Z</dcterms:modified>
</cp:coreProperties>
</file>