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ie\Downloads\"/>
    </mc:Choice>
  </mc:AlternateContent>
  <xr:revisionPtr revIDLastSave="0" documentId="13_ncr:1_{03E993FC-C7E9-4C0A-A6A2-6920B30E01D6}" xr6:coauthVersionLast="45" xr6:coauthVersionMax="45" xr10:uidLastSave="{00000000-0000-0000-0000-000000000000}"/>
  <bookViews>
    <workbookView xWindow="-120" yWindow="-120" windowWidth="20730" windowHeight="11160" activeTab="1" xr2:uid="{2D7D7C9D-9D0E-4EB9-87F1-9389C4078E9B}"/>
  </bookViews>
  <sheets>
    <sheet name="Budget" sheetId="1" r:id="rId1"/>
    <sheet name="New Pie Charts" sheetId="3" r:id="rId2"/>
  </sheets>
  <definedNames>
    <definedName name="_xlnm.Print_Area" localSheetId="1">'New Pie Charts'!$A$1:$P$51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3" l="1"/>
  <c r="E15" i="3"/>
  <c r="D15" i="3"/>
  <c r="B15" i="3"/>
  <c r="C15" i="3"/>
  <c r="B37" i="1" l="1"/>
  <c r="B14" i="1" l="1"/>
  <c r="D70" i="1"/>
  <c r="D65" i="1"/>
  <c r="D14" i="1"/>
  <c r="D24" i="1" l="1"/>
  <c r="B65" i="1" l="1"/>
  <c r="C70" i="1"/>
  <c r="D37" i="1"/>
  <c r="C37" i="1"/>
  <c r="D29" i="1"/>
  <c r="C24" i="1"/>
  <c r="C14" i="1"/>
</calcChain>
</file>

<file path=xl/sharedStrings.xml><?xml version="1.0" encoding="utf-8"?>
<sst xmlns="http://schemas.openxmlformats.org/spreadsheetml/2006/main" count="107" uniqueCount="90">
  <si>
    <t>GOOD SHEPHERD LUTHERAN CHURCH</t>
  </si>
  <si>
    <t>2019/2020</t>
  </si>
  <si>
    <t>Proposed</t>
  </si>
  <si>
    <t>%</t>
  </si>
  <si>
    <t>2019-2020</t>
  </si>
  <si>
    <t>2020-2021</t>
  </si>
  <si>
    <t>of Total</t>
  </si>
  <si>
    <t>Budget</t>
  </si>
  <si>
    <t>Board/Account</t>
  </si>
  <si>
    <t>YTD Projected</t>
  </si>
  <si>
    <t>Change</t>
  </si>
  <si>
    <t>Lay Ministry:</t>
  </si>
  <si>
    <t>Pastor:</t>
  </si>
  <si>
    <t xml:space="preserve">  Salary &amp; Housing</t>
  </si>
  <si>
    <t xml:space="preserve">  Benefits</t>
  </si>
  <si>
    <t xml:space="preserve">    Subtotal</t>
  </si>
  <si>
    <t xml:space="preserve">  Salary</t>
  </si>
  <si>
    <t>Office Staff:</t>
  </si>
  <si>
    <t xml:space="preserve">  Office Manager Salary</t>
  </si>
  <si>
    <t xml:space="preserve">  Office Manager Benefits</t>
  </si>
  <si>
    <t>Music Staff:</t>
  </si>
  <si>
    <t xml:space="preserve">  Organist</t>
  </si>
  <si>
    <t xml:space="preserve">  Traditional Music Director</t>
  </si>
  <si>
    <t xml:space="preserve">  Grace Place Pianist</t>
  </si>
  <si>
    <t xml:space="preserve">  Contemporary Musician Stipends</t>
  </si>
  <si>
    <t xml:space="preserve">  Contemporary Music Director</t>
  </si>
  <si>
    <t>AVL Director</t>
  </si>
  <si>
    <t>Treasurer</t>
  </si>
  <si>
    <t>Nursery Staff</t>
  </si>
  <si>
    <t>All Other Lay Ministry</t>
  </si>
  <si>
    <t>Total Lay Ministry</t>
  </si>
  <si>
    <t>Stewardship</t>
  </si>
  <si>
    <t>Christian Growth &amp; Communications:</t>
  </si>
  <si>
    <t>District Missions</t>
  </si>
  <si>
    <t>Undesignated Mission Funds</t>
  </si>
  <si>
    <t>Bridge City Community</t>
  </si>
  <si>
    <t>Rachel Meyer Church Partner Mission</t>
  </si>
  <si>
    <t>Website Maintenance</t>
  </si>
  <si>
    <t>Church Growth</t>
  </si>
  <si>
    <t>Total Church Growth</t>
  </si>
  <si>
    <t>Custodian</t>
  </si>
  <si>
    <t>Total Church Properties</t>
  </si>
  <si>
    <t>Youth</t>
  </si>
  <si>
    <t>Christian Education</t>
  </si>
  <si>
    <t>Belvoir Christian Academy</t>
  </si>
  <si>
    <t>Parish Fellowship</t>
  </si>
  <si>
    <t>Office</t>
  </si>
  <si>
    <t>Total Budget</t>
  </si>
  <si>
    <t>BCA</t>
  </si>
  <si>
    <t>Other Lay Ministry</t>
  </si>
  <si>
    <t>New</t>
  </si>
  <si>
    <t>Ministry</t>
  </si>
  <si>
    <t xml:space="preserve">  Auto - Mileage Allownce</t>
  </si>
  <si>
    <t xml:space="preserve">Social Ministry </t>
  </si>
  <si>
    <t>Drive / walk thru Nativity  (New)</t>
  </si>
  <si>
    <t>Church Directory with Photos  (New)</t>
  </si>
  <si>
    <t>Communicatons/Publicity  (New)</t>
  </si>
  <si>
    <t>Vicar:  (New)</t>
  </si>
  <si>
    <t>Concordia Seminary Tuition Support  (New)</t>
  </si>
  <si>
    <t>Outreach  (New)</t>
  </si>
  <si>
    <t>(Actual</t>
  </si>
  <si>
    <t>thru 4/30/20)</t>
  </si>
  <si>
    <t>Growth &amp; Communications</t>
  </si>
  <si>
    <t>Good Shepherd Lutheran Church</t>
  </si>
  <si>
    <t>DCE:  ***</t>
  </si>
  <si>
    <t>Church Properties:   ***</t>
  </si>
  <si>
    <t>DCE Pledges - Restricted Budget</t>
  </si>
  <si>
    <t>All Other Church Properties - Restricted Budgets</t>
  </si>
  <si>
    <t>DCE - $35,800</t>
  </si>
  <si>
    <t>Youth Memorials - $15,300</t>
  </si>
  <si>
    <t>Downstairs Bathrooms - $925</t>
  </si>
  <si>
    <t>Properties</t>
  </si>
  <si>
    <t>Education</t>
  </si>
  <si>
    <t>Fellowship</t>
  </si>
  <si>
    <t>Outreach</t>
  </si>
  <si>
    <t>% of Budget</t>
  </si>
  <si>
    <t>Proposed Budget                  2020 - 2021</t>
  </si>
  <si>
    <t>TOTAL</t>
  </si>
  <si>
    <t>Salaries &amp; Benefits *</t>
  </si>
  <si>
    <t>Pledges for 2020 - 2021</t>
  </si>
  <si>
    <t>Anticipated Total Pledges</t>
  </si>
  <si>
    <t>Remaining needs from envelopes, plate offerings &amp; other</t>
  </si>
  <si>
    <t>***  Restricted DCE, Youth Memorial, &amp; Bathroom renovation budgets used in figuring budget:</t>
  </si>
  <si>
    <t>The following information presents the proposed budget for the 2020-2021 Church year compared to budget and actual performance for the current year.</t>
  </si>
  <si>
    <t>Anticipated Year End (May + "Projected" June).   Pledges - $270,333; Envelopes, Plate Offerings, &amp; Other - $182,605</t>
  </si>
  <si>
    <t>Anticipated Year End Expenbses</t>
  </si>
  <si>
    <t xml:space="preserve">   Budget     2019 - 2020</t>
  </si>
  <si>
    <t>* INCLUDES:  Pastor, Vicar, DCE (not including Pledges), Office, Music, AVL, Treasure, Nursery, Work. Comp., FICA, Medicare</t>
  </si>
  <si>
    <t>Uncommitted Pledges</t>
  </si>
  <si>
    <t xml:space="preserve"> Proposed Budget 2020 - 2021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</si>
</sst>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"/>
    <numFmt numFmtId="165" formatCode="&quot;$&quot;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10"/>
      <color rgb="FF00B050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rgb="FF00B05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8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7" fillId="0" borderId="0"/>
    <xf numFmtId="44" fontId="10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/>
    <xf numFmtId="3" fontId="1" fillId="0" borderId="0" xfId="0" applyNumberFormat="1" applyFont="1"/>
    <xf numFmtId="10" fontId="1" fillId="0" borderId="0" xfId="0" applyNumberFormat="1" applyFont="1"/>
    <xf numFmtId="3" fontId="1" fillId="0" borderId="1" xfId="0" applyNumberFormat="1" applyFont="1" applyBorder="1"/>
    <xf numFmtId="10" fontId="1" fillId="0" borderId="2" xfId="0" applyNumberFormat="1" applyFont="1" applyBorder="1"/>
    <xf numFmtId="0" fontId="1" fillId="0" borderId="0" xfId="0" applyFont="1" applyAlignment="1">
      <alignment horizontal="left"/>
    </xf>
    <xf numFmtId="10" fontId="1" fillId="0" borderId="1" xfId="0" applyNumberFormat="1" applyFont="1" applyBorder="1"/>
    <xf numFmtId="3" fontId="1" fillId="0" borderId="0" xfId="0" applyNumberFormat="1" applyFont="1" applyBorder="1"/>
    <xf numFmtId="10" fontId="1" fillId="0" borderId="0" xfId="0" applyNumberFormat="1" applyFont="1" applyBorder="1"/>
    <xf numFmtId="0" fontId="5" fillId="0" borderId="0" xfId="0" applyFont="1"/>
    <xf numFmtId="0" fontId="6" fillId="0" borderId="0" xfId="0" applyFont="1"/>
    <xf numFmtId="0" fontId="1" fillId="0" borderId="0" xfId="0" applyFont="1" applyFill="1"/>
    <xf numFmtId="10" fontId="1" fillId="0" borderId="0" xfId="0" applyNumberFormat="1" applyFont="1" applyFill="1"/>
    <xf numFmtId="0" fontId="5" fillId="0" borderId="0" xfId="0" applyFont="1" applyFill="1"/>
    <xf numFmtId="0" fontId="2" fillId="0" borderId="0" xfId="0" applyFont="1" applyFill="1"/>
    <xf numFmtId="0" fontId="9" fillId="0" borderId="0" xfId="1" applyFont="1" applyFill="1"/>
    <xf numFmtId="3" fontId="1" fillId="0" borderId="0" xfId="0" applyNumberFormat="1" applyFont="1" applyFill="1"/>
    <xf numFmtId="0" fontId="8" fillId="0" borderId="0" xfId="1" applyFont="1" applyFill="1"/>
    <xf numFmtId="0" fontId="1" fillId="0" borderId="0" xfId="0" applyFont="1"/>
    <xf numFmtId="3" fontId="1" fillId="0" borderId="1" xfId="0" applyNumberFormat="1" applyFont="1" applyFill="1" applyBorder="1"/>
    <xf numFmtId="3" fontId="3" fillId="0" borderId="0" xfId="0" applyNumberFormat="1" applyFont="1"/>
    <xf numFmtId="10" fontId="3" fillId="0" borderId="0" xfId="0" applyNumberFormat="1" applyFont="1"/>
    <xf numFmtId="0" fontId="11" fillId="0" borderId="0" xfId="0" applyFont="1"/>
    <xf numFmtId="10" fontId="1" fillId="0" borderId="0" xfId="0" applyNumberFormat="1" applyFont="1" applyBorder="1" applyAlignment="1">
      <alignment horizontal="right"/>
    </xf>
    <xf numFmtId="0" fontId="1" fillId="0" borderId="0" xfId="0" applyFont="1" applyFill="1" applyAlignment="1">
      <alignment horizontal="right"/>
    </xf>
    <xf numFmtId="10" fontId="1" fillId="0" borderId="0" xfId="0" applyNumberFormat="1" applyFont="1" applyAlignment="1">
      <alignment horizontal="right"/>
    </xf>
    <xf numFmtId="0" fontId="12" fillId="0" borderId="0" xfId="0" applyFont="1"/>
    <xf numFmtId="0" fontId="13" fillId="0" borderId="0" xfId="0" applyFont="1"/>
    <xf numFmtId="3" fontId="3" fillId="0" borderId="0" xfId="0" applyNumberFormat="1" applyFont="1" applyFill="1"/>
    <xf numFmtId="3" fontId="1" fillId="0" borderId="2" xfId="0" applyNumberFormat="1" applyFont="1" applyBorder="1"/>
    <xf numFmtId="3" fontId="1" fillId="0" borderId="2" xfId="0" applyNumberFormat="1" applyFont="1" applyFill="1" applyBorder="1"/>
    <xf numFmtId="0" fontId="1" fillId="0" borderId="0" xfId="0" applyFont="1" applyBorder="1"/>
    <xf numFmtId="3" fontId="3" fillId="0" borderId="4" xfId="0" applyNumberFormat="1" applyFont="1" applyBorder="1"/>
    <xf numFmtId="10" fontId="3" fillId="0" borderId="4" xfId="0" applyNumberFormat="1" applyFont="1" applyBorder="1"/>
    <xf numFmtId="3" fontId="3" fillId="0" borderId="2" xfId="0" applyNumberFormat="1" applyFont="1" applyBorder="1"/>
    <xf numFmtId="10" fontId="3" fillId="0" borderId="2" xfId="0" applyNumberFormat="1" applyFont="1" applyBorder="1"/>
    <xf numFmtId="3" fontId="3" fillId="0" borderId="0" xfId="0" applyNumberFormat="1" applyFont="1" applyBorder="1"/>
    <xf numFmtId="10" fontId="3" fillId="0" borderId="0" xfId="0" applyNumberFormat="1" applyFont="1" applyBorder="1"/>
    <xf numFmtId="10" fontId="1" fillId="0" borderId="2" xfId="0" applyNumberFormat="1" applyFont="1" applyFill="1" applyBorder="1"/>
    <xf numFmtId="10" fontId="3" fillId="0" borderId="2" xfId="0" applyNumberFormat="1" applyFont="1" applyFill="1" applyBorder="1"/>
    <xf numFmtId="0" fontId="3" fillId="0" borderId="0" xfId="0" applyFont="1" applyAlignment="1">
      <alignment horizontal="right"/>
    </xf>
    <xf numFmtId="0" fontId="1" fillId="0" borderId="0" xfId="0" applyFont="1" applyAlignment="1">
      <alignment wrapText="1"/>
    </xf>
    <xf numFmtId="44" fontId="1" fillId="0" borderId="0" xfId="2" applyFont="1" applyAlignment="1">
      <alignment horizontal="center" wrapText="1"/>
    </xf>
    <xf numFmtId="44" fontId="0" fillId="0" borderId="0" xfId="2" applyFont="1"/>
    <xf numFmtId="0" fontId="15" fillId="0" borderId="0" xfId="0" applyFont="1"/>
    <xf numFmtId="44" fontId="15" fillId="0" borderId="0" xfId="2" applyFont="1"/>
    <xf numFmtId="0" fontId="16" fillId="0" borderId="0" xfId="0" applyFont="1"/>
    <xf numFmtId="10" fontId="1" fillId="0" borderId="0" xfId="0" applyNumberFormat="1" applyFont="1" applyAlignment="1">
      <alignment horizontal="center" wrapText="1"/>
    </xf>
    <xf numFmtId="10" fontId="0" fillId="0" borderId="0" xfId="0" applyNumberFormat="1"/>
    <xf numFmtId="10" fontId="16" fillId="0" borderId="0" xfId="0" applyNumberFormat="1" applyFont="1"/>
    <xf numFmtId="0" fontId="0" fillId="0" borderId="0" xfId="0" applyAlignment="1">
      <alignment wrapText="1"/>
    </xf>
    <xf numFmtId="0" fontId="0" fillId="0" borderId="0" xfId="2" applyNumberFormat="1" applyFont="1"/>
    <xf numFmtId="164" fontId="0" fillId="0" borderId="0" xfId="0" applyNumberFormat="1"/>
    <xf numFmtId="0" fontId="15" fillId="0" borderId="0" xfId="2" applyNumberFormat="1" applyFont="1"/>
    <xf numFmtId="164" fontId="15" fillId="0" borderId="0" xfId="0" applyNumberFormat="1" applyFont="1"/>
    <xf numFmtId="10" fontId="15" fillId="0" borderId="0" xfId="0" applyNumberFormat="1" applyFont="1"/>
    <xf numFmtId="0" fontId="15" fillId="0" borderId="0" xfId="0" applyFont="1" applyAlignment="1">
      <alignment wrapText="1"/>
    </xf>
    <xf numFmtId="0" fontId="17" fillId="0" borderId="0" xfId="0" applyFont="1"/>
    <xf numFmtId="0" fontId="17" fillId="0" borderId="0" xfId="0" applyFont="1" applyAlignment="1">
      <alignment wrapText="1"/>
    </xf>
    <xf numFmtId="44" fontId="17" fillId="0" borderId="0" xfId="2" applyFont="1"/>
    <xf numFmtId="0" fontId="17" fillId="0" borderId="0" xfId="0" applyFont="1" applyAlignment="1">
      <alignment horizontal="center"/>
    </xf>
    <xf numFmtId="0" fontId="18" fillId="0" borderId="0" xfId="0" applyFont="1"/>
    <xf numFmtId="3" fontId="18" fillId="0" borderId="3" xfId="0" applyNumberFormat="1" applyFont="1" applyFill="1" applyBorder="1"/>
    <xf numFmtId="3" fontId="18" fillId="0" borderId="3" xfId="0" applyNumberFormat="1" applyFont="1" applyBorder="1"/>
    <xf numFmtId="10" fontId="18" fillId="0" borderId="3" xfId="0" applyNumberFormat="1" applyFont="1" applyBorder="1"/>
    <xf numFmtId="44" fontId="12" fillId="0" borderId="0" xfId="2" applyFont="1"/>
    <xf numFmtId="165" fontId="0" fillId="0" borderId="0" xfId="2" applyNumberFormat="1" applyFont="1"/>
    <xf numFmtId="165" fontId="16" fillId="0" borderId="0" xfId="2" applyNumberFormat="1" applyFont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/>
    </xf>
    <xf numFmtId="3" fontId="19" fillId="0" borderId="0" xfId="0" applyNumberFormat="1" applyFont="1" applyFill="1"/>
    <xf numFmtId="3" fontId="19" fillId="0" borderId="1" xfId="0" applyNumberFormat="1" applyFont="1" applyFill="1" applyBorder="1"/>
    <xf numFmtId="3" fontId="19" fillId="0" borderId="0" xfId="0" applyNumberFormat="1" applyFont="1" applyFill="1" applyBorder="1"/>
    <xf numFmtId="3" fontId="19" fillId="0" borderId="2" xfId="0" applyNumberFormat="1" applyFont="1" applyFill="1" applyBorder="1"/>
    <xf numFmtId="3" fontId="18" fillId="0" borderId="0" xfId="0" applyNumberFormat="1" applyFont="1" applyFill="1"/>
    <xf numFmtId="3" fontId="18" fillId="0" borderId="4" xfId="0" applyNumberFormat="1" applyFont="1" applyFill="1" applyBorder="1"/>
    <xf numFmtId="3" fontId="18" fillId="0" borderId="2" xfId="0" applyNumberFormat="1" applyFont="1" applyFill="1" applyBorder="1"/>
    <xf numFmtId="3" fontId="18" fillId="0" borderId="0" xfId="0" applyNumberFormat="1" applyFont="1" applyFill="1" applyBorder="1"/>
    <xf numFmtId="0" fontId="18" fillId="0" borderId="0" xfId="0" applyFont="1" applyFill="1"/>
    <xf numFmtId="44" fontId="12" fillId="0" borderId="0" xfId="2" applyFont="1" applyFill="1"/>
    <xf numFmtId="0" fontId="0" fillId="0" borderId="0" xfId="0" applyFont="1" applyFill="1"/>
  </cellXfs>
  <cellStyles count="3">
    <cellStyle name="Currency" xfId="2" builtinId="4"/>
    <cellStyle name="Normal" xfId="0" builtinId="0"/>
    <cellStyle name="Normal_budget" xfId="1" xr:uid="{31E3EC22-6072-4EFE-9703-543A0BD465E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2915925308409091"/>
          <c:y val="0.19402675931331367"/>
          <c:w val="0.63259375582895061"/>
          <c:h val="0.86217880171191041"/>
        </c:manualLayout>
      </c:layout>
      <c:pieChart>
        <c:varyColors val="1"/>
        <c:ser>
          <c:idx val="0"/>
          <c:order val="0"/>
          <c:tx>
            <c:strRef>
              <c:f>'New Pie Charts'!$B$3</c:f>
              <c:strCache>
                <c:ptCount val="1"/>
                <c:pt idx="0">
                  <c:v>    Budget     2019 - 2020 </c:v>
                </c:pt>
              </c:strCache>
            </c:strRef>
          </c:tx>
          <c:explosion val="18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70AD-4F66-A535-B37B392BC3B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70AD-4F66-A535-B37B392BC3B6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70AD-4F66-A535-B37B392BC3B6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70AD-4F66-A535-B37B392BC3B6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70AD-4F66-A535-B37B392BC3B6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70AD-4F66-A535-B37B392BC3B6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8-70AD-4F66-A535-B37B392BC3B6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70AD-4F66-A535-B37B392BC3B6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70AD-4F66-A535-B37B392BC3B6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70AD-4F66-A535-B37B392BC3B6}"/>
              </c:ext>
            </c:extLst>
          </c:dPt>
          <c:dLbls>
            <c:dLbl>
              <c:idx val="0"/>
              <c:layout>
                <c:manualLayout>
                  <c:x val="-3.0269069052224831E-3"/>
                  <c:y val="0.20726199245884275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B91329D5-B61F-41E5-9947-F437C283DE19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D53FA9F0-E66F-4B87-ADF0-333C9C5C112F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02022"/>
                        <a:gd name="adj2" fmla="val -361529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1636396982576972"/>
                      <c:h val="7.672248869099263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70AD-4F66-A535-B37B392BC3B6}"/>
                </c:ext>
              </c:extLst>
            </c:dLbl>
            <c:dLbl>
              <c:idx val="1"/>
              <c:layout>
                <c:manualLayout>
                  <c:x val="3.2754066443235856E-2"/>
                  <c:y val="9.0205990363470781E-2"/>
                </c:manualLayout>
              </c:layout>
              <c:tx>
                <c:rich>
                  <a:bodyPr/>
                  <a:lstStyle/>
                  <a:p>
                    <a:fld id="{7EE3D1B1-7563-405E-89E6-2B936C4D82D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E24F5377-0149-4E0A-B851-6B74A70C9232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70AD-4F66-A535-B37B392BC3B6}"/>
                </c:ext>
              </c:extLst>
            </c:dLbl>
            <c:dLbl>
              <c:idx val="2"/>
              <c:layout>
                <c:manualLayout>
                  <c:x val="-2.5533495801631226E-2"/>
                  <c:y val="6.3424733031032243E-2"/>
                </c:manualLayout>
              </c:layout>
              <c:tx>
                <c:rich>
                  <a:bodyPr/>
                  <a:lstStyle/>
                  <a:p>
                    <a:fld id="{5C5FEEE4-BE5C-4A26-AC11-BD78507B9BD4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8C582AFD-0FBD-4D62-8B63-30B7D94A573E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B-70AD-4F66-A535-B37B392BC3B6}"/>
                </c:ext>
              </c:extLst>
            </c:dLbl>
            <c:dLbl>
              <c:idx val="3"/>
              <c:layout>
                <c:manualLayout>
                  <c:x val="-2.4454750832330206E-2"/>
                  <c:y val="-4.9588728643846752E-2"/>
                </c:manualLayout>
              </c:layout>
              <c:tx>
                <c:rich>
                  <a:bodyPr/>
                  <a:lstStyle/>
                  <a:p>
                    <a:fld id="{0898A0DC-9298-43D0-ACFD-7FD1E2025C87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436A839F-FB2C-4EE0-A17E-6314AF04BB1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70AD-4F66-A535-B37B392BC3B6}"/>
                </c:ext>
              </c:extLst>
            </c:dLbl>
            <c:dLbl>
              <c:idx val="4"/>
              <c:layout>
                <c:manualLayout>
                  <c:x val="-2.410879225584181E-2"/>
                  <c:y val="-1.0249425682496599E-2"/>
                </c:manualLayout>
              </c:layout>
              <c:tx>
                <c:rich>
                  <a:bodyPr/>
                  <a:lstStyle/>
                  <a:p>
                    <a:fld id="{029A83E4-923D-4967-AE51-60B49FB8E70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7C7860D2-D44C-4478-AA38-E6727E445215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A-70AD-4F66-A535-B37B392BC3B6}"/>
                </c:ext>
              </c:extLst>
            </c:dLbl>
            <c:dLbl>
              <c:idx val="5"/>
              <c:layout>
                <c:manualLayout>
                  <c:x val="-0.11625315237454896"/>
                  <c:y val="4.7492483397995208E-2"/>
                </c:manualLayout>
              </c:layout>
              <c:tx>
                <c:rich>
                  <a:bodyPr/>
                  <a:lstStyle/>
                  <a:p>
                    <a:fld id="{9208E426-A9F0-4CDE-AE40-9E8509955703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826C1C9A-BB7D-4441-8A77-693A9C6705D4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70AD-4F66-A535-B37B392BC3B6}"/>
                </c:ext>
              </c:extLst>
            </c:dLbl>
            <c:dLbl>
              <c:idx val="6"/>
              <c:layout>
                <c:manualLayout>
                  <c:x val="-8.609109984198457E-2"/>
                  <c:y val="-3.5349146845209865E-2"/>
                </c:manualLayout>
              </c:layout>
              <c:tx>
                <c:rich>
                  <a:bodyPr/>
                  <a:lstStyle/>
                  <a:p>
                    <a:fld id="{99A29A42-A57E-4C1B-820A-6BDFD9B1455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47BBFD34-426C-423E-9B34-0ED5E0514A17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8-70AD-4F66-A535-B37B392BC3B6}"/>
                </c:ext>
              </c:extLst>
            </c:dLbl>
            <c:dLbl>
              <c:idx val="7"/>
              <c:layout>
                <c:manualLayout>
                  <c:x val="-6.8882658969349725E-2"/>
                  <c:y val="-6.3776799209870075E-2"/>
                </c:manualLayout>
              </c:layout>
              <c:tx>
                <c:rich>
                  <a:bodyPr/>
                  <a:lstStyle/>
                  <a:p>
                    <a:fld id="{7C35073C-D2DC-468B-9D70-88F639C52395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</a:t>
                    </a:r>
                    <a:fld id="{9F3C426B-E940-4DFF-AFB4-7A3866F7B7CA}" type="PERCENTAGE">
                      <a:rPr lang="en-US" baseline="0"/>
                      <a:pPr/>
                      <a:t>[PERCENTAGE]</a:t>
                    </a:fld>
                    <a:endParaRPr lang="en-US" baseline="0"/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70AD-4F66-A535-B37B392BC3B6}"/>
                </c:ext>
              </c:extLst>
            </c:dLbl>
            <c:dLbl>
              <c:idx val="8"/>
              <c:layout>
                <c:manualLayout>
                  <c:x val="7.8076854098105358E-2"/>
                  <c:y val="-6.0721048122622925E-2"/>
                </c:manualLayout>
              </c:layout>
              <c:tx>
                <c:rich>
                  <a:bodyPr/>
                  <a:lstStyle/>
                  <a:p>
                    <a:fld id="{2D4FC9F3-6EB9-48CD-AA44-321C2C8E45C8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 0.4%</a:t>
                    </a:r>
                  </a:p>
                </c:rich>
              </c:tx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70AD-4F66-A535-B37B392BC3B6}"/>
                </c:ext>
              </c:extLst>
            </c:dLbl>
            <c:dLbl>
              <c:idx val="9"/>
              <c:layout>
                <c:manualLayout>
                  <c:x val="0.19620574774656421"/>
                  <c:y val="-3.8347930001473296E-2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9FA3B51D-A4DC-45DF-9661-DCBD1F9BBBC1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 </a:t>
                    </a:r>
                    <a:fld id="{70A0F48E-519B-4392-ADD3-9D08F35DB8EA}" type="PERCENTAGE">
                      <a:rPr lang="en-US" baseline="0"/>
                      <a:pPr>
                        <a:defRPr/>
                      </a:pPr>
                      <a:t>[PERCENTAGE]</a:t>
                    </a:fld>
                    <a:endParaRPr lang="en-US" baseline="0"/>
                  </a:p>
                </c:rich>
              </c:tx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50064"/>
                        <a:gd name="adj2" fmla="val 277131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70AD-4F66-A535-B37B392BC3B6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'New Pie Charts'!$A$4:$A$13</c:f>
              <c:strCache>
                <c:ptCount val="10"/>
                <c:pt idx="0">
                  <c:v>Salaries &amp; Benefits *</c:v>
                </c:pt>
                <c:pt idx="1">
                  <c:v>Other Lay Ministry</c:v>
                </c:pt>
                <c:pt idx="2">
                  <c:v>Stewardship</c:v>
                </c:pt>
                <c:pt idx="3">
                  <c:v>Growth &amp; Communications</c:v>
                </c:pt>
                <c:pt idx="4">
                  <c:v>Properties</c:v>
                </c:pt>
                <c:pt idx="5">
                  <c:v>Youth</c:v>
                </c:pt>
                <c:pt idx="6">
                  <c:v>Education</c:v>
                </c:pt>
                <c:pt idx="7">
                  <c:v>BCA</c:v>
                </c:pt>
                <c:pt idx="8">
                  <c:v>Fellowship</c:v>
                </c:pt>
                <c:pt idx="9">
                  <c:v>Office</c:v>
                </c:pt>
              </c:strCache>
            </c:strRef>
          </c:cat>
          <c:val>
            <c:numRef>
              <c:f>'New Pie Charts'!$B$4:$B$13</c:f>
              <c:numCache>
                <c:formatCode>"$"#,##0.00</c:formatCode>
                <c:ptCount val="10"/>
                <c:pt idx="0">
                  <c:v>302265</c:v>
                </c:pt>
                <c:pt idx="1">
                  <c:v>31555</c:v>
                </c:pt>
                <c:pt idx="2">
                  <c:v>4350</c:v>
                </c:pt>
                <c:pt idx="3">
                  <c:v>17700</c:v>
                </c:pt>
                <c:pt idx="4">
                  <c:v>69750</c:v>
                </c:pt>
                <c:pt idx="5">
                  <c:v>5500</c:v>
                </c:pt>
                <c:pt idx="6">
                  <c:v>5250</c:v>
                </c:pt>
                <c:pt idx="7">
                  <c:v>36956</c:v>
                </c:pt>
                <c:pt idx="8">
                  <c:v>2000</c:v>
                </c:pt>
                <c:pt idx="9">
                  <c:v>20050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AD-4F66-A535-B37B392BC3B6}"/>
            </c:ext>
          </c:extLst>
        </c:ser>
        <c:ser>
          <c:idx val="1"/>
          <c:order val="1"/>
          <c:tx>
            <c:strRef>
              <c:f>'New Pie Charts'!$C$3</c:f>
              <c:strCache>
                <c:ptCount val="1"/>
                <c:pt idx="0">
                  <c:v>% of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B4AD-4E91-8865-B6B8A2FC3F01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B4AD-4E91-8865-B6B8A2FC3F01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B4AD-4E91-8865-B6B8A2FC3F01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B4AD-4E91-8865-B6B8A2FC3F01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B4AD-4E91-8865-B6B8A2FC3F01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B4AD-4E91-8865-B6B8A2FC3F01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B4AD-4E91-8865-B6B8A2FC3F01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B4AD-4E91-8865-B6B8A2FC3F01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B4AD-4E91-8865-B6B8A2FC3F01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B4AD-4E91-8865-B6B8A2FC3F01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1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'New Pie Charts'!$A$4:$A$13</c:f>
              <c:strCache>
                <c:ptCount val="10"/>
                <c:pt idx="0">
                  <c:v>Salaries &amp; Benefits *</c:v>
                </c:pt>
                <c:pt idx="1">
                  <c:v>Other Lay Ministry</c:v>
                </c:pt>
                <c:pt idx="2">
                  <c:v>Stewardship</c:v>
                </c:pt>
                <c:pt idx="3">
                  <c:v>Growth &amp; Communications</c:v>
                </c:pt>
                <c:pt idx="4">
                  <c:v>Properties</c:v>
                </c:pt>
                <c:pt idx="5">
                  <c:v>Youth</c:v>
                </c:pt>
                <c:pt idx="6">
                  <c:v>Education</c:v>
                </c:pt>
                <c:pt idx="7">
                  <c:v>BCA</c:v>
                </c:pt>
                <c:pt idx="8">
                  <c:v>Fellowship</c:v>
                </c:pt>
                <c:pt idx="9">
                  <c:v>Office</c:v>
                </c:pt>
              </c:strCache>
            </c:strRef>
          </c:cat>
          <c:val>
            <c:numRef>
              <c:f>'New Pie Charts'!$C$4:$C$13</c:f>
              <c:numCache>
                <c:formatCode>0.00%</c:formatCode>
                <c:ptCount val="10"/>
                <c:pt idx="0">
                  <c:v>0.61</c:v>
                </c:pt>
                <c:pt idx="1">
                  <c:v>6.3700000000000007E-2</c:v>
                </c:pt>
                <c:pt idx="2">
                  <c:v>8.8000000000000005E-3</c:v>
                </c:pt>
                <c:pt idx="3">
                  <c:v>3.5900000000000001E-2</c:v>
                </c:pt>
                <c:pt idx="4">
                  <c:v>0.14080000000000001</c:v>
                </c:pt>
                <c:pt idx="5">
                  <c:v>1.11E-2</c:v>
                </c:pt>
                <c:pt idx="6">
                  <c:v>1.06E-2</c:v>
                </c:pt>
                <c:pt idx="7">
                  <c:v>7.46E-2</c:v>
                </c:pt>
                <c:pt idx="8">
                  <c:v>4.0000000000000001E-3</c:v>
                </c:pt>
                <c:pt idx="9">
                  <c:v>4.0500000000000001E-2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AD-4F66-A535-B37B392BC3B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Proposed Budget   2020 - 2021 </a:t>
            </a:r>
          </a:p>
        </c:rich>
      </c:tx>
      <c:layout>
        <c:manualLayout>
          <c:xMode val="edge"/>
          <c:yMode val="edge"/>
          <c:x val="0.25137460370179998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913415235879263"/>
          <c:y val="0.18356966203966771"/>
          <c:w val="0.59519769397939337"/>
          <c:h val="0.74000855047758207"/>
        </c:manualLayout>
      </c:layout>
      <c:pieChart>
        <c:varyColors val="1"/>
        <c:ser>
          <c:idx val="0"/>
          <c:order val="0"/>
          <c:tx>
            <c:strRef>
              <c:f>'New Pie Charts'!$B$3</c:f>
              <c:strCache>
                <c:ptCount val="1"/>
                <c:pt idx="0">
                  <c:v>    Budget     2019 - 2020 </c:v>
                </c:pt>
              </c:strCache>
            </c:strRef>
          </c:tx>
          <c:dPt>
            <c:idx val="0"/>
            <c:bubble3D val="0"/>
            <c:explosion val="21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D98-4951-B210-809DE501078F}"/>
              </c:ext>
            </c:extLst>
          </c:dPt>
          <c:dPt>
            <c:idx val="1"/>
            <c:bubble3D val="0"/>
            <c:explosion val="1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6-FD98-4951-B210-809DE501078F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A-FD98-4951-B210-809DE501078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D98-4951-B210-809DE501078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D98-4951-B210-809DE501078F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E-FD98-4951-B210-809DE501078F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D98-4951-B210-809DE501078F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D98-4951-B210-809DE501078F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0-FD98-4951-B210-809DE501078F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C-FD98-4951-B210-809DE501078F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D98-4951-B210-809DE501078F}"/>
              </c:ext>
            </c:extLst>
          </c:dPt>
          <c:dLbls>
            <c:dLbl>
              <c:idx val="0"/>
              <c:layout>
                <c:manualLayout>
                  <c:x val="1.0530203295703294E-2"/>
                  <c:y val="0.21067821067821058"/>
                </c:manualLayout>
              </c:layout>
              <c:tx>
                <c:rich>
                  <a:bodyPr rot="0" spcFirstLastPara="1" vertOverflow="clip" horzOverflow="clip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00" b="1" i="0" u="none" strike="noStrike" kern="1200" baseline="0">
                        <a:solidFill>
                          <a:schemeClr val="lt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fld id="{00DCDA61-1A14-46B6-8030-D85A25226037}" type="CATEGORYNAME">
                      <a:rPr lang="en-US"/>
                      <a:pPr>
                        <a:defRPr/>
                      </a:pPr>
                      <a:t>[CATEGORY NAME]</a:t>
                    </a:fld>
                    <a:r>
                      <a:rPr lang="en-US" baseline="0"/>
                      <a:t>
55 %</a:t>
                    </a:r>
                  </a:p>
                </c:rich>
              </c:tx>
              <c:spPr>
                <a:xfrm>
                  <a:off x="4478636" y="4212690"/>
                  <a:ext cx="1264938" cy="549809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90023"/>
                        <a:gd name="adj2" fmla="val -203033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2023541850644546"/>
                      <c:h val="0.1154455693038370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FD98-4951-B210-809DE501078F}"/>
                </c:ext>
              </c:extLst>
            </c:dLbl>
            <c:dLbl>
              <c:idx val="1"/>
              <c:layout>
                <c:manualLayout>
                  <c:x val="2.8633390986169925E-2"/>
                  <c:y val="0.12658538301269032"/>
                </c:manualLayout>
              </c:layout>
              <c:tx>
                <c:rich>
                  <a:bodyPr/>
                  <a:lstStyle/>
                  <a:p>
                    <a:fld id="{C00EEAA3-FACC-4941-9E98-D59A61FA317D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5%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6-FD98-4951-B210-809DE501078F}"/>
                </c:ext>
              </c:extLst>
            </c:dLbl>
            <c:dLbl>
              <c:idx val="2"/>
              <c:layout>
                <c:manualLayout>
                  <c:x val="-4.8645669055539284E-2"/>
                  <c:y val="5.77319587628864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FD98-4951-B210-809DE501078F}"/>
                </c:ext>
              </c:extLst>
            </c:dLbl>
            <c:dLbl>
              <c:idx val="3"/>
              <c:layout>
                <c:manualLayout>
                  <c:x val="-2.6534001303021429E-2"/>
                  <c:y val="-9.896907216494844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D98-4951-B210-809DE501078F}"/>
                </c:ext>
              </c:extLst>
            </c:dLbl>
            <c:dLbl>
              <c:idx val="4"/>
              <c:layout>
                <c:manualLayout>
                  <c:x val="-2.653400130302145E-2"/>
                  <c:y val="-4.9484536082474224E-2"/>
                </c:manualLayout>
              </c:layout>
              <c:tx>
                <c:rich>
                  <a:bodyPr/>
                  <a:lstStyle/>
                  <a:p>
                    <a:fld id="{805BA5F3-4BDF-4455-B896-87C7F5268E50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16%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3627420835876752"/>
                      <c:h val="7.6089725897664856E-2"/>
                    </c:manualLayout>
                  </c15:layout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FD98-4951-B210-809DE501078F}"/>
                </c:ext>
              </c:extLst>
            </c:dLbl>
            <c:dLbl>
              <c:idx val="5"/>
              <c:layout>
                <c:manualLayout>
                  <c:x val="-0.14151467361611428"/>
                  <c:y val="3.0790551181102362E-3"/>
                </c:manualLayout>
              </c:layout>
              <c:tx>
                <c:rich>
                  <a:bodyPr/>
                  <a:lstStyle/>
                  <a:p>
                    <a:fld id="{E442E8E1-65E6-46A4-B496-8FD5D25A3EA1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FD98-4951-B210-809DE501078F}"/>
                </c:ext>
              </c:extLst>
            </c:dLbl>
            <c:dLbl>
              <c:idx val="6"/>
              <c:layout>
                <c:manualLayout>
                  <c:x val="-8.8446671010071448E-2"/>
                  <c:y val="-8.247422680412371E-2"/>
                </c:manualLayout>
              </c:layout>
              <c:tx>
                <c:rich>
                  <a:bodyPr/>
                  <a:lstStyle/>
                  <a:p>
                    <a:fld id="{C33E64AF-BDB1-4741-8FEE-1287E1FACC8C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2%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FD98-4951-B210-809DE501078F}"/>
                </c:ext>
              </c:extLst>
            </c:dLbl>
            <c:dLbl>
              <c:idx val="7"/>
              <c:layout>
                <c:manualLayout>
                  <c:x val="-4.201216872978393E-2"/>
                  <c:y val="-4.80000000000000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1065249616353858E-2"/>
                      <c:h val="7.608972589766485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F-FD98-4951-B210-809DE501078F}"/>
                </c:ext>
              </c:extLst>
            </c:dLbl>
            <c:dLbl>
              <c:idx val="8"/>
              <c:layout>
                <c:manualLayout>
                  <c:x val="4.4223335505035717E-2"/>
                  <c:y val="-4.2666666666666665E-2"/>
                </c:manualLayout>
              </c:layout>
              <c:tx>
                <c:rich>
                  <a:bodyPr/>
                  <a:lstStyle/>
                  <a:p>
                    <a:fld id="{3B8FAEF7-A18D-438A-B78D-0B5F3263020B}" type="CATEGORYNAME">
                      <a:rPr lang="en-US"/>
                      <a:pPr/>
                      <a:t>[CATEGORY NAME]</a:t>
                    </a:fld>
                    <a:r>
                      <a:rPr lang="en-US" baseline="0"/>
                      <a:t>
0.9</a:t>
                    </a:r>
                  </a:p>
                </c:rich>
              </c:tx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10-FD98-4951-B210-809DE501078F}"/>
                </c:ext>
              </c:extLst>
            </c:dLbl>
            <c:dLbl>
              <c:idx val="9"/>
              <c:layout>
                <c:manualLayout>
                  <c:x val="0.2144831771994232"/>
                  <c:y val="2.6116838487972475E-2"/>
                </c:manualLayout>
              </c:layout>
              <c:spPr>
                <a:xfrm>
                  <a:off x="2924522" y="543450"/>
                  <a:ext cx="1258195" cy="454026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8232"/>
                        <a:gd name="adj2" fmla="val 92087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1906133706991501"/>
                      <c:h val="9.533371215196037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C-FD98-4951-B210-809DE501078F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D98-4951-B210-809DE501078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'New Pie Charts'!$A$4:$A$14</c:f>
              <c:strCache>
                <c:ptCount val="11"/>
                <c:pt idx="0">
                  <c:v>Salaries &amp; Benefits *</c:v>
                </c:pt>
                <c:pt idx="1">
                  <c:v>Other Lay Ministry</c:v>
                </c:pt>
                <c:pt idx="2">
                  <c:v>Stewardship</c:v>
                </c:pt>
                <c:pt idx="3">
                  <c:v>Growth &amp; Communications</c:v>
                </c:pt>
                <c:pt idx="4">
                  <c:v>Properties</c:v>
                </c:pt>
                <c:pt idx="5">
                  <c:v>Youth</c:v>
                </c:pt>
                <c:pt idx="6">
                  <c:v>Education</c:v>
                </c:pt>
                <c:pt idx="7">
                  <c:v>BCA</c:v>
                </c:pt>
                <c:pt idx="8">
                  <c:v>Fellowship</c:v>
                </c:pt>
                <c:pt idx="9">
                  <c:v>Office</c:v>
                </c:pt>
                <c:pt idx="10">
                  <c:v>Outreach</c:v>
                </c:pt>
              </c:strCache>
            </c:strRef>
          </c:cat>
          <c:val>
            <c:numRef>
              <c:f>'New Pie Charts'!$B$4:$B$14</c:f>
              <c:numCache>
                <c:formatCode>"$"#,##0.00</c:formatCode>
                <c:ptCount val="11"/>
                <c:pt idx="0">
                  <c:v>302265</c:v>
                </c:pt>
                <c:pt idx="1">
                  <c:v>31555</c:v>
                </c:pt>
                <c:pt idx="2">
                  <c:v>4350</c:v>
                </c:pt>
                <c:pt idx="3">
                  <c:v>17700</c:v>
                </c:pt>
                <c:pt idx="4">
                  <c:v>69750</c:v>
                </c:pt>
                <c:pt idx="5">
                  <c:v>5500</c:v>
                </c:pt>
                <c:pt idx="6">
                  <c:v>5250</c:v>
                </c:pt>
                <c:pt idx="7">
                  <c:v>36956</c:v>
                </c:pt>
                <c:pt idx="8">
                  <c:v>2000</c:v>
                </c:pt>
                <c:pt idx="9">
                  <c:v>20050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98-4951-B210-809DE501078F}"/>
            </c:ext>
          </c:extLst>
        </c:ser>
        <c:ser>
          <c:idx val="1"/>
          <c:order val="1"/>
          <c:tx>
            <c:strRef>
              <c:f>'New Pie Charts'!$C$3</c:f>
              <c:strCache>
                <c:ptCount val="1"/>
                <c:pt idx="0">
                  <c:v>% of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E045-42B4-BB93-38C37D0739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E045-42B4-BB93-38C37D0739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E045-42B4-BB93-38C37D0739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D-E045-42B4-BB93-38C37D0739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F-E045-42B4-BB93-38C37D0739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1-E045-42B4-BB93-38C37D0739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3-E045-42B4-BB93-38C37D0739D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5-E045-42B4-BB93-38C37D0739D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7-E045-42B4-BB93-38C37D0739D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9-E045-42B4-BB93-38C37D0739D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2B-E045-42B4-BB93-38C37D0739D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'New Pie Charts'!$A$4:$A$14</c:f>
              <c:strCache>
                <c:ptCount val="11"/>
                <c:pt idx="0">
                  <c:v>Salaries &amp; Benefits *</c:v>
                </c:pt>
                <c:pt idx="1">
                  <c:v>Other Lay Ministry</c:v>
                </c:pt>
                <c:pt idx="2">
                  <c:v>Stewardship</c:v>
                </c:pt>
                <c:pt idx="3">
                  <c:v>Growth &amp; Communications</c:v>
                </c:pt>
                <c:pt idx="4">
                  <c:v>Properties</c:v>
                </c:pt>
                <c:pt idx="5">
                  <c:v>Youth</c:v>
                </c:pt>
                <c:pt idx="6">
                  <c:v>Education</c:v>
                </c:pt>
                <c:pt idx="7">
                  <c:v>BCA</c:v>
                </c:pt>
                <c:pt idx="8">
                  <c:v>Fellowship</c:v>
                </c:pt>
                <c:pt idx="9">
                  <c:v>Office</c:v>
                </c:pt>
                <c:pt idx="10">
                  <c:v>Outreach</c:v>
                </c:pt>
              </c:strCache>
            </c:strRef>
          </c:cat>
          <c:val>
            <c:numRef>
              <c:f>'New Pie Charts'!$C$4:$C$14</c:f>
              <c:numCache>
                <c:formatCode>0.00%</c:formatCode>
                <c:ptCount val="11"/>
                <c:pt idx="0">
                  <c:v>0.61</c:v>
                </c:pt>
                <c:pt idx="1">
                  <c:v>6.3700000000000007E-2</c:v>
                </c:pt>
                <c:pt idx="2">
                  <c:v>8.8000000000000005E-3</c:v>
                </c:pt>
                <c:pt idx="3">
                  <c:v>3.5900000000000001E-2</c:v>
                </c:pt>
                <c:pt idx="4">
                  <c:v>0.14080000000000001</c:v>
                </c:pt>
                <c:pt idx="5">
                  <c:v>1.11E-2</c:v>
                </c:pt>
                <c:pt idx="6">
                  <c:v>1.06E-2</c:v>
                </c:pt>
                <c:pt idx="7">
                  <c:v>7.46E-2</c:v>
                </c:pt>
                <c:pt idx="8">
                  <c:v>4.0000000000000001E-3</c:v>
                </c:pt>
                <c:pt idx="9">
                  <c:v>4.0500000000000001E-2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98-4951-B210-809DE501078F}"/>
            </c:ext>
          </c:extLst>
        </c:ser>
        <c:ser>
          <c:idx val="2"/>
          <c:order val="2"/>
          <c:tx>
            <c:strRef>
              <c:f>'New Pie Charts'!$D$3</c:f>
              <c:strCache>
                <c:ptCount val="1"/>
                <c:pt idx="0">
                  <c:v> Proposed Budget                  2020 - 2021 </c:v>
                </c:pt>
              </c:strCache>
            </c:strRef>
          </c:tx>
          <c:explosion val="1"/>
          <c:dPt>
            <c:idx val="0"/>
            <c:bubble3D val="0"/>
            <c:explosion val="21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2-FD98-4951-B210-809DE501078F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5-FD98-4951-B210-809DE501078F}"/>
              </c:ext>
            </c:extLst>
          </c:dPt>
          <c:dPt>
            <c:idx val="2"/>
            <c:bubble3D val="0"/>
            <c:explosion val="11"/>
            <c:spPr>
              <a:solidFill>
                <a:srgbClr val="FF0000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6-FD98-4951-B210-809DE501078F}"/>
              </c:ext>
            </c:extLst>
          </c:dPt>
          <c:dPt>
            <c:idx val="3"/>
            <c:bubble3D val="0"/>
            <c:explosion val="5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4-FD98-4951-B210-809DE501078F}"/>
              </c:ext>
            </c:extLst>
          </c:dPt>
          <c:dPt>
            <c:idx val="4"/>
            <c:bubble3D val="0"/>
            <c:explosion val="9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3-FD98-4951-B210-809DE501078F}"/>
              </c:ext>
            </c:extLst>
          </c:dPt>
          <c:dPt>
            <c:idx val="5"/>
            <c:bubble3D val="0"/>
            <c:explosion val="4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7-FD98-4951-B210-809DE501078F}"/>
              </c:ext>
            </c:extLst>
          </c:dPt>
          <c:dPt>
            <c:idx val="6"/>
            <c:bubble3D val="0"/>
            <c:explosion val="4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8-FD98-4951-B210-809DE501078F}"/>
              </c:ext>
            </c:extLst>
          </c:dPt>
          <c:dPt>
            <c:idx val="7"/>
            <c:bubble3D val="0"/>
            <c:explosion val="6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9-FD98-4951-B210-809DE501078F}"/>
              </c:ext>
            </c:extLst>
          </c:dPt>
          <c:dPt>
            <c:idx val="8"/>
            <c:bubble3D val="0"/>
            <c:explosion val="3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B-FD98-4951-B210-809DE501078F}"/>
              </c:ext>
            </c:extLst>
          </c:dPt>
          <c:dPt>
            <c:idx val="9"/>
            <c:bubble3D val="0"/>
            <c:explosion val="6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A-FD98-4951-B210-809DE501078F}"/>
              </c:ext>
            </c:extLst>
          </c:dPt>
          <c:dPt>
            <c:idx val="10"/>
            <c:bubble3D val="0"/>
            <c:explosion val="5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4-FD98-4951-B210-809DE501078F}"/>
              </c:ext>
            </c:extLst>
          </c:dPt>
          <c:dLbls>
            <c:dLbl>
              <c:idx val="0"/>
              <c:layout>
                <c:manualLayout>
                  <c:x val="0"/>
                  <c:y val="0.26666666666666666"/>
                </c:manualLayout>
              </c:layout>
              <c:spPr>
                <a:xfrm>
                  <a:off x="4212168" y="3933233"/>
                  <a:ext cx="1531405" cy="508024"/>
                </a:xfrm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77044"/>
                        <a:gd name="adj2" fmla="val -301353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  <c15:layout>
                    <c:manualLayout>
                      <c:w val="0.26662927995704416"/>
                      <c:h val="0.1099708309657169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2-FD98-4951-B210-809DE501078F}"/>
                </c:ext>
              </c:extLst>
            </c:dLbl>
            <c:dLbl>
              <c:idx val="1"/>
              <c:layout>
                <c:manualLayout>
                  <c:x val="6.8546170032805359E-2"/>
                  <c:y val="2.4742268041237112E-2"/>
                </c:manualLayout>
              </c:layout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34970"/>
                        <a:gd name="adj2" fmla="val -205081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5-FD98-4951-B210-809DE501078F}"/>
                </c:ext>
              </c:extLst>
            </c:dLbl>
            <c:dLbl>
              <c:idx val="2"/>
              <c:layout>
                <c:manualLayout>
                  <c:x val="-0.14151467361611431"/>
                  <c:y val="4.024734908136482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FD98-4951-B210-809DE501078F}"/>
                </c:ext>
              </c:extLst>
            </c:dLbl>
            <c:dLbl>
              <c:idx val="3"/>
              <c:layout>
                <c:manualLayout>
                  <c:x val="-6.6335003257553565E-2"/>
                  <c:y val="-7.1395275590551283E-2"/>
                </c:manualLayout>
              </c:layout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07709"/>
                        <a:gd name="adj2" fmla="val 3809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4-FD98-4951-B210-809DE501078F}"/>
                </c:ext>
              </c:extLst>
            </c:dLbl>
            <c:dLbl>
              <c:idx val="4"/>
              <c:layout>
                <c:manualLayout>
                  <c:x val="-1.9900500977266072E-2"/>
                  <c:y val="-8.2474226804123713E-3"/>
                </c:manualLayout>
              </c:layout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190026"/>
                        <a:gd name="adj2" fmla="val -10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3-FD98-4951-B210-809DE501078F}"/>
                </c:ext>
              </c:extLst>
            </c:dLbl>
            <c:dLbl>
              <c:idx val="5"/>
              <c:layout>
                <c:manualLayout>
                  <c:x val="-9.2869004560574994E-2"/>
                  <c:y val="1.649490813648289E-2"/>
                </c:manualLayout>
              </c:layout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212783"/>
                        <a:gd name="adj2" fmla="val 34135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7-FD98-4951-B210-809DE501078F}"/>
                </c:ext>
              </c:extLst>
            </c:dLbl>
            <c:dLbl>
              <c:idx val="6"/>
              <c:layout>
                <c:manualLayout>
                  <c:x val="-5.3068002606042858E-2"/>
                  <c:y val="-3.298969072164948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FD98-4951-B210-809DE501078F}"/>
                </c:ext>
              </c:extLst>
            </c:dLbl>
            <c:dLbl>
              <c:idx val="7"/>
              <c:layout>
                <c:manualLayout>
                  <c:x val="-0.13267000651510716"/>
                  <c:y val="-2.4742268041237112E-2"/>
                </c:manualLayout>
              </c:layout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01731"/>
                        <a:gd name="adj2" fmla="val 188345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9-FD98-4951-B210-809DE501078F}"/>
                </c:ext>
              </c:extLst>
            </c:dLbl>
            <c:dLbl>
              <c:idx val="8"/>
              <c:layout>
                <c:manualLayout>
                  <c:x val="-0.11940300586359642"/>
                  <c:y val="-6.32302405498281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FD98-4951-B210-809DE501078F}"/>
                </c:ext>
              </c:extLst>
            </c:dLbl>
            <c:dLbl>
              <c:idx val="9"/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outEnd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40137"/>
                        <a:gd name="adj2" fmla="val 171896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1A-FD98-4951-B210-809DE501078F}"/>
                </c:ext>
              </c:extLst>
            </c:dLbl>
            <c:dLbl>
              <c:idx val="10"/>
              <c:layout>
                <c:manualLayout>
                  <c:x val="0.15920400781812849"/>
                  <c:y val="2.1993127147766311E-2"/>
                </c:manualLayout>
              </c:layout>
              <c:spPr>
                <a:pattFill prst="pct75">
                  <a:fgClr>
                    <a:sysClr val="windowText" lastClr="000000">
                      <a:lumMod val="75000"/>
                      <a:lumOff val="25000"/>
                    </a:sysClr>
                  </a:fgClr>
                  <a:bgClr>
                    <a:sysClr val="windowText" lastClr="000000">
                      <a:lumMod val="65000"/>
                      <a:lumOff val="35000"/>
                    </a:sysClr>
                  </a:bgClr>
                </a:pattFill>
                <a:ln>
                  <a:noFill/>
                </a:ln>
                <a:effectLst>
                  <a:outerShdw blurRad="50800" dist="38100" dir="2700000" algn="tl" rotWithShape="0">
                    <a:prstClr val="black">
                      <a:alpha val="40000"/>
                    </a:prstClr>
                  </a:outerShdw>
                </a:effectLst>
              </c:spPr>
              <c:txPr>
                <a:bodyPr rot="0" spcFirstLastPara="1" vertOverflow="clip" horzOverflow="clip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00" b="1" i="0" u="none" strike="noStrike" kern="1200" baseline="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53595"/>
                        <a:gd name="adj2" fmla="val 53897"/>
                      </a:avLst>
                    </a:prstGeom>
                    <a:pattFill prst="pct75">
                      <a:fgClr>
                        <a:schemeClr val="dk1">
                          <a:lumMod val="75000"/>
                          <a:lumOff val="25000"/>
                        </a:schemeClr>
                      </a:fgClr>
                      <a:bgClr>
                        <a:schemeClr val="dk1">
                          <a:lumMod val="65000"/>
                          <a:lumOff val="35000"/>
                        </a:schemeClr>
                      </a:bgClr>
                    </a:pattFill>
                    <a:ln>
                      <a:noFill/>
                    </a:ln>
                  </c15:spPr>
                </c:ext>
                <c:ext xmlns:c16="http://schemas.microsoft.com/office/drawing/2014/chart" uri="{C3380CC4-5D6E-409C-BE32-E72D297353CC}">
                  <c16:uniqueId val="{00000004-FD98-4951-B210-809DE501078F}"/>
                </c:ext>
              </c:extLst>
            </c:dLbl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'New Pie Charts'!$A$4:$A$14</c:f>
              <c:strCache>
                <c:ptCount val="11"/>
                <c:pt idx="0">
                  <c:v>Salaries &amp; Benefits *</c:v>
                </c:pt>
                <c:pt idx="1">
                  <c:v>Other Lay Ministry</c:v>
                </c:pt>
                <c:pt idx="2">
                  <c:v>Stewardship</c:v>
                </c:pt>
                <c:pt idx="3">
                  <c:v>Growth &amp; Communications</c:v>
                </c:pt>
                <c:pt idx="4">
                  <c:v>Properties</c:v>
                </c:pt>
                <c:pt idx="5">
                  <c:v>Youth</c:v>
                </c:pt>
                <c:pt idx="6">
                  <c:v>Education</c:v>
                </c:pt>
                <c:pt idx="7">
                  <c:v>BCA</c:v>
                </c:pt>
                <c:pt idx="8">
                  <c:v>Fellowship</c:v>
                </c:pt>
                <c:pt idx="9">
                  <c:v>Office</c:v>
                </c:pt>
                <c:pt idx="10">
                  <c:v>Outreach</c:v>
                </c:pt>
              </c:strCache>
            </c:strRef>
          </c:cat>
          <c:val>
            <c:numRef>
              <c:f>'New Pie Charts'!$D$4:$D$14</c:f>
              <c:numCache>
                <c:formatCode>"$"#,##0.00</c:formatCode>
                <c:ptCount val="11"/>
                <c:pt idx="0">
                  <c:v>267767</c:v>
                </c:pt>
                <c:pt idx="1">
                  <c:v>25380</c:v>
                </c:pt>
                <c:pt idx="2">
                  <c:v>6972</c:v>
                </c:pt>
                <c:pt idx="3">
                  <c:v>18600</c:v>
                </c:pt>
                <c:pt idx="4">
                  <c:v>75975</c:v>
                </c:pt>
                <c:pt idx="5">
                  <c:v>9750</c:v>
                </c:pt>
                <c:pt idx="6">
                  <c:v>9250</c:v>
                </c:pt>
                <c:pt idx="7">
                  <c:v>40751</c:v>
                </c:pt>
                <c:pt idx="8">
                  <c:v>4500</c:v>
                </c:pt>
                <c:pt idx="9">
                  <c:v>20700</c:v>
                </c:pt>
                <c:pt idx="10">
                  <c:v>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D98-4951-B210-809DE501078F}"/>
            </c:ext>
          </c:extLst>
        </c:ser>
        <c:ser>
          <c:idx val="3"/>
          <c:order val="3"/>
          <c:tx>
            <c:strRef>
              <c:f>'New Pie Charts'!$E$3</c:f>
              <c:strCache>
                <c:ptCount val="1"/>
                <c:pt idx="0">
                  <c:v>% of Budget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3-E045-42B4-BB93-38C37D0739D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5-E045-42B4-BB93-38C37D0739D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7-E045-42B4-BB93-38C37D0739D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9-E045-42B4-BB93-38C37D0739D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B-E045-42B4-BB93-38C37D0739D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D-E045-42B4-BB93-38C37D0739D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4F-E045-42B4-BB93-38C37D0739D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1-E045-42B4-BB93-38C37D0739D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3-E045-42B4-BB93-38C37D0739D8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5-E045-42B4-BB93-38C37D0739D8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57-E045-42B4-BB93-38C37D0739D8}"/>
              </c:ext>
            </c:extLst>
          </c:dPt>
          <c:dLbls>
            <c:spPr>
              <a:pattFill prst="pct75">
                <a:fgClr>
                  <a:sysClr val="windowText" lastClr="000000">
                    <a:lumMod val="75000"/>
                    <a:lumOff val="25000"/>
                  </a:sysClr>
                </a:fgClr>
                <a:bgClr>
                  <a:sysClr val="windowText" lastClr="000000">
                    <a:lumMod val="65000"/>
                    <a:lumOff val="35000"/>
                  </a:sys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clip" horzOverflow="clip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wedgeRectCallout">
                    <a:avLst/>
                  </a:prstGeom>
                  <a:pattFill prst="pct75">
                    <a:fgClr>
                      <a:schemeClr val="dk1">
                        <a:lumMod val="75000"/>
                        <a:lumOff val="25000"/>
                      </a:schemeClr>
                    </a:fgClr>
                    <a:bgClr>
                      <a:schemeClr val="dk1">
                        <a:lumMod val="65000"/>
                        <a:lumOff val="35000"/>
                      </a:schemeClr>
                    </a:bgClr>
                  </a:pattFill>
                  <a:ln>
                    <a:noFill/>
                  </a:ln>
                </c15:spPr>
              </c:ext>
            </c:extLst>
          </c:dLbls>
          <c:cat>
            <c:strRef>
              <c:f>'New Pie Charts'!$A$4:$A$14</c:f>
              <c:strCache>
                <c:ptCount val="11"/>
                <c:pt idx="0">
                  <c:v>Salaries &amp; Benefits *</c:v>
                </c:pt>
                <c:pt idx="1">
                  <c:v>Other Lay Ministry</c:v>
                </c:pt>
                <c:pt idx="2">
                  <c:v>Stewardship</c:v>
                </c:pt>
                <c:pt idx="3">
                  <c:v>Growth &amp; Communications</c:v>
                </c:pt>
                <c:pt idx="4">
                  <c:v>Properties</c:v>
                </c:pt>
                <c:pt idx="5">
                  <c:v>Youth</c:v>
                </c:pt>
                <c:pt idx="6">
                  <c:v>Education</c:v>
                </c:pt>
                <c:pt idx="7">
                  <c:v>BCA</c:v>
                </c:pt>
                <c:pt idx="8">
                  <c:v>Fellowship</c:v>
                </c:pt>
                <c:pt idx="9">
                  <c:v>Office</c:v>
                </c:pt>
                <c:pt idx="10">
                  <c:v>Outreach</c:v>
                </c:pt>
              </c:strCache>
            </c:strRef>
          </c:cat>
          <c:val>
            <c:numRef>
              <c:f>'New Pie Charts'!$E$4:$E$14</c:f>
              <c:numCache>
                <c:formatCode>0.00%</c:formatCode>
                <c:ptCount val="11"/>
                <c:pt idx="0">
                  <c:v>0.55359999999999998</c:v>
                </c:pt>
                <c:pt idx="1">
                  <c:v>5.2499999999999998E-2</c:v>
                </c:pt>
                <c:pt idx="2">
                  <c:v>1.44E-2</c:v>
                </c:pt>
                <c:pt idx="3">
                  <c:v>3.85E-2</c:v>
                </c:pt>
                <c:pt idx="4">
                  <c:v>0.15709999999999999</c:v>
                </c:pt>
                <c:pt idx="5">
                  <c:v>2.0199999999999999E-2</c:v>
                </c:pt>
                <c:pt idx="6">
                  <c:v>1.9199999999999998E-2</c:v>
                </c:pt>
                <c:pt idx="7">
                  <c:v>8.43E-2</c:v>
                </c:pt>
                <c:pt idx="8">
                  <c:v>9.2999999999999992E-3</c:v>
                </c:pt>
                <c:pt idx="9">
                  <c:v>4.2599999999999999E-2</c:v>
                </c:pt>
                <c:pt idx="10">
                  <c:v>8.3000000000000001E-3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D98-4951-B210-809DE5010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1</xdr:row>
      <xdr:rowOff>117474</xdr:rowOff>
    </xdr:from>
    <xdr:to>
      <xdr:col>15</xdr:col>
      <xdr:colOff>415925</xdr:colOff>
      <xdr:row>23</xdr:row>
      <xdr:rowOff>187325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6D9A1A7-5619-4907-BDAF-512D580977A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3174</xdr:colOff>
      <xdr:row>24</xdr:row>
      <xdr:rowOff>552450</xdr:rowOff>
    </xdr:from>
    <xdr:to>
      <xdr:col>15</xdr:col>
      <xdr:colOff>419100</xdr:colOff>
      <xdr:row>49</xdr:row>
      <xdr:rowOff>38099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25972D78-993C-458C-9723-2F19B36B8F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ECEE2-BC91-4943-BA56-8A087AD83CD3}">
  <dimension ref="A1:N165"/>
  <sheetViews>
    <sheetView zoomScaleNormal="100" workbookViewId="0">
      <selection activeCell="L5" sqref="L5"/>
    </sheetView>
  </sheetViews>
  <sheetFormatPr defaultRowHeight="15" x14ac:dyDescent="0.25"/>
  <cols>
    <col min="1" max="1" width="43" style="2" customWidth="1"/>
    <col min="2" max="2" width="14.7109375" style="2" customWidth="1"/>
    <col min="3" max="3" width="16" style="2" customWidth="1"/>
    <col min="4" max="4" width="13.28515625" style="90" customWidth="1"/>
    <col min="5" max="5" width="9.140625" style="2" bestFit="1" customWidth="1"/>
    <col min="6" max="6" width="13.28515625" style="34" customWidth="1"/>
    <col min="7" max="7" width="9.140625" style="17"/>
    <col min="8" max="16384" width="9.140625" style="2"/>
  </cols>
  <sheetData>
    <row r="1" spans="1:13" ht="14.25" x14ac:dyDescent="0.2">
      <c r="A1" s="1"/>
      <c r="B1" s="25"/>
      <c r="C1" s="1"/>
      <c r="D1" s="77"/>
      <c r="E1" s="1"/>
      <c r="F1" s="1"/>
      <c r="G1" s="16"/>
      <c r="H1" s="1"/>
      <c r="I1" s="1"/>
      <c r="J1" s="1"/>
      <c r="K1" s="1"/>
      <c r="L1" s="1"/>
      <c r="M1" s="1"/>
    </row>
    <row r="2" spans="1:13" ht="12.75" x14ac:dyDescent="0.2">
      <c r="A2" s="75" t="s">
        <v>0</v>
      </c>
      <c r="B2" s="75"/>
      <c r="C2" s="75"/>
      <c r="D2" s="75"/>
      <c r="E2" s="75"/>
      <c r="F2" s="75"/>
      <c r="G2" s="3"/>
      <c r="I2" s="1"/>
      <c r="J2" s="1"/>
      <c r="K2" s="1"/>
      <c r="L2" s="1"/>
      <c r="M2" s="1"/>
    </row>
    <row r="3" spans="1:13" ht="12.75" x14ac:dyDescent="0.2">
      <c r="A3" s="75" t="s">
        <v>89</v>
      </c>
      <c r="B3" s="75"/>
      <c r="C3" s="75"/>
      <c r="D3" s="75"/>
      <c r="E3" s="75"/>
      <c r="F3" s="75"/>
      <c r="G3" s="16"/>
      <c r="H3" s="1"/>
      <c r="I3" s="1"/>
      <c r="J3" s="1"/>
      <c r="K3" s="1"/>
      <c r="L3" s="1"/>
      <c r="M3" s="1"/>
    </row>
    <row r="4" spans="1:13" ht="14.25" x14ac:dyDescent="0.2">
      <c r="A4" s="1"/>
      <c r="B4" s="25"/>
      <c r="C4" s="1"/>
      <c r="D4" s="77"/>
      <c r="E4" s="1"/>
      <c r="F4" s="1"/>
      <c r="G4" s="16"/>
      <c r="H4" s="1"/>
      <c r="I4" s="1"/>
      <c r="J4" s="1"/>
      <c r="K4" s="1"/>
      <c r="L4" s="1"/>
      <c r="M4" s="1"/>
    </row>
    <row r="5" spans="1:13" ht="51" x14ac:dyDescent="0.2">
      <c r="A5" s="48" t="s">
        <v>83</v>
      </c>
      <c r="B5" s="25"/>
      <c r="C5" s="1"/>
      <c r="D5" s="77"/>
      <c r="E5" s="1"/>
      <c r="F5" s="1"/>
      <c r="G5" s="16"/>
      <c r="H5" s="1"/>
      <c r="I5" s="1"/>
      <c r="J5" s="1"/>
      <c r="K5" s="1"/>
      <c r="L5" s="1"/>
      <c r="M5" s="1"/>
    </row>
    <row r="6" spans="1:13" x14ac:dyDescent="0.25">
      <c r="A6" s="1"/>
      <c r="B6" s="25"/>
      <c r="C6" s="4" t="s">
        <v>1</v>
      </c>
      <c r="D6" s="78"/>
      <c r="E6" s="1"/>
      <c r="F6" s="1"/>
      <c r="G6" s="16"/>
      <c r="H6" s="1"/>
      <c r="I6" s="1"/>
      <c r="J6" s="1"/>
      <c r="K6" s="1"/>
      <c r="L6" s="1"/>
      <c r="M6" s="1"/>
    </row>
    <row r="7" spans="1:13" x14ac:dyDescent="0.25">
      <c r="A7" s="5"/>
      <c r="B7" s="5"/>
      <c r="C7" s="4" t="s">
        <v>60</v>
      </c>
      <c r="D7" s="78" t="s">
        <v>2</v>
      </c>
      <c r="E7" s="4" t="s">
        <v>3</v>
      </c>
      <c r="F7" s="4" t="s">
        <v>3</v>
      </c>
      <c r="G7" s="16"/>
      <c r="H7" s="1"/>
      <c r="I7" s="1"/>
      <c r="J7" s="1"/>
      <c r="K7" s="1"/>
      <c r="L7" s="1"/>
      <c r="M7" s="1"/>
    </row>
    <row r="8" spans="1:13" x14ac:dyDescent="0.25">
      <c r="A8" s="5"/>
      <c r="B8" s="4" t="s">
        <v>4</v>
      </c>
      <c r="C8" s="4" t="s">
        <v>61</v>
      </c>
      <c r="D8" s="78" t="s">
        <v>5</v>
      </c>
      <c r="E8" s="4" t="s">
        <v>6</v>
      </c>
      <c r="F8" s="4" t="s">
        <v>7</v>
      </c>
      <c r="G8" s="16"/>
      <c r="H8" s="1"/>
      <c r="I8" s="1"/>
      <c r="J8" s="1"/>
      <c r="K8" s="1"/>
      <c r="L8" s="1"/>
      <c r="M8" s="1"/>
    </row>
    <row r="9" spans="1:13" x14ac:dyDescent="0.25">
      <c r="A9" s="6" t="s">
        <v>8</v>
      </c>
      <c r="B9" s="6" t="s">
        <v>7</v>
      </c>
      <c r="C9" s="6" t="s">
        <v>9</v>
      </c>
      <c r="D9" s="79" t="s">
        <v>7</v>
      </c>
      <c r="E9" s="6" t="s">
        <v>7</v>
      </c>
      <c r="F9" s="6" t="s">
        <v>10</v>
      </c>
      <c r="G9" s="16"/>
      <c r="H9" s="1"/>
      <c r="I9" s="1"/>
      <c r="J9" s="1"/>
      <c r="K9" s="1"/>
      <c r="L9" s="1"/>
      <c r="M9" s="1"/>
    </row>
    <row r="10" spans="1:13" ht="14.25" x14ac:dyDescent="0.2">
      <c r="A10" s="7" t="s">
        <v>11</v>
      </c>
      <c r="B10" s="25"/>
      <c r="C10" s="1"/>
      <c r="D10" s="77"/>
      <c r="E10" s="1"/>
      <c r="F10" s="1"/>
      <c r="G10" s="16"/>
      <c r="H10" s="1"/>
      <c r="I10" s="1"/>
      <c r="J10" s="1"/>
      <c r="K10" s="1"/>
      <c r="L10" s="1"/>
      <c r="M10" s="1"/>
    </row>
    <row r="11" spans="1:13" ht="14.25" x14ac:dyDescent="0.2">
      <c r="A11" s="1" t="s">
        <v>12</v>
      </c>
      <c r="B11" s="25"/>
      <c r="C11" s="1"/>
      <c r="D11" s="77"/>
      <c r="E11" s="1"/>
      <c r="F11" s="1"/>
      <c r="G11" s="16"/>
      <c r="H11" s="1"/>
      <c r="I11" s="1"/>
      <c r="J11" s="1"/>
      <c r="K11" s="1"/>
      <c r="L11" s="1"/>
      <c r="M11" s="1"/>
    </row>
    <row r="12" spans="1:13" ht="14.25" x14ac:dyDescent="0.2">
      <c r="A12" s="1" t="s">
        <v>13</v>
      </c>
      <c r="B12" s="8">
        <v>91812</v>
      </c>
      <c r="C12" s="8">
        <v>91811</v>
      </c>
      <c r="D12" s="80">
        <v>91812</v>
      </c>
      <c r="E12" s="9">
        <v>0.1898</v>
      </c>
      <c r="F12" s="9">
        <v>0</v>
      </c>
      <c r="G12" s="16"/>
      <c r="H12" s="1"/>
      <c r="I12" s="1"/>
      <c r="J12" s="1"/>
      <c r="K12" s="1"/>
      <c r="L12" s="1"/>
      <c r="M12" s="1"/>
    </row>
    <row r="13" spans="1:13" s="21" customFormat="1" ht="14.25" x14ac:dyDescent="0.2">
      <c r="A13" s="18" t="s">
        <v>14</v>
      </c>
      <c r="B13" s="26">
        <v>28289</v>
      </c>
      <c r="C13" s="26">
        <v>26303.82</v>
      </c>
      <c r="D13" s="81">
        <v>27354.080000000002</v>
      </c>
      <c r="E13" s="19">
        <v>5.6500000000000002E-2</v>
      </c>
      <c r="F13" s="19">
        <v>-3.3099999999999997E-2</v>
      </c>
      <c r="G13" s="20"/>
      <c r="H13" s="18"/>
      <c r="I13" s="18"/>
      <c r="J13" s="18"/>
      <c r="K13" s="18"/>
      <c r="L13" s="18"/>
      <c r="M13" s="18"/>
    </row>
    <row r="14" spans="1:13" ht="14.25" x14ac:dyDescent="0.2">
      <c r="A14" s="1" t="s">
        <v>15</v>
      </c>
      <c r="B14" s="10">
        <f>SUM(B12:B13)</f>
        <v>120101</v>
      </c>
      <c r="C14" s="10">
        <f>SUM(C12:C13)</f>
        <v>118114.82</v>
      </c>
      <c r="D14" s="81">
        <f>SUM(D12:D13)</f>
        <v>119166.08</v>
      </c>
      <c r="E14" s="11">
        <v>0.24640000000000001</v>
      </c>
      <c r="F14" s="11">
        <v>-8.2000000000000007E-3</v>
      </c>
      <c r="G14" s="16"/>
      <c r="H14" s="1"/>
      <c r="I14" s="1"/>
      <c r="J14" s="1"/>
      <c r="K14" s="1"/>
      <c r="L14" s="1"/>
      <c r="M14" s="1"/>
    </row>
    <row r="15" spans="1:13" ht="14.25" x14ac:dyDescent="0.2">
      <c r="A15" s="1"/>
      <c r="B15" s="14"/>
      <c r="C15" s="14"/>
      <c r="D15" s="82"/>
      <c r="E15" s="15"/>
      <c r="F15" s="15"/>
      <c r="G15" s="16"/>
      <c r="H15" s="1"/>
      <c r="I15" s="1"/>
      <c r="J15" s="1"/>
      <c r="K15" s="1"/>
      <c r="L15" s="1"/>
      <c r="M15" s="1"/>
    </row>
    <row r="16" spans="1:13" ht="14.25" x14ac:dyDescent="0.2">
      <c r="A16" s="1" t="s">
        <v>57</v>
      </c>
      <c r="B16" s="14"/>
      <c r="C16" s="14"/>
      <c r="D16" s="82"/>
      <c r="E16" s="15"/>
      <c r="F16" s="15"/>
      <c r="G16" s="16"/>
      <c r="H16" s="1"/>
      <c r="I16" s="1"/>
      <c r="J16" s="1"/>
      <c r="K16" s="1"/>
      <c r="L16" s="1"/>
      <c r="M16" s="1"/>
    </row>
    <row r="17" spans="1:13" ht="14.25" x14ac:dyDescent="0.2">
      <c r="A17" s="1" t="s">
        <v>16</v>
      </c>
      <c r="B17" s="14">
        <v>0</v>
      </c>
      <c r="D17" s="82">
        <v>8800</v>
      </c>
      <c r="E17" s="15">
        <v>1.8200000000000001E-2</v>
      </c>
      <c r="F17" s="30" t="s">
        <v>50</v>
      </c>
      <c r="G17" s="16"/>
      <c r="H17" s="1"/>
      <c r="I17" s="1"/>
      <c r="J17" s="1"/>
      <c r="K17" s="1"/>
      <c r="L17" s="1"/>
      <c r="M17" s="1"/>
    </row>
    <row r="18" spans="1:13" ht="14.25" x14ac:dyDescent="0.2">
      <c r="A18" s="1"/>
      <c r="B18" s="25"/>
      <c r="C18" s="1"/>
      <c r="D18" s="77"/>
      <c r="E18" s="1"/>
      <c r="F18" s="1"/>
      <c r="G18" s="16"/>
      <c r="H18" s="1"/>
      <c r="I18" s="1"/>
      <c r="J18" s="1"/>
      <c r="K18" s="1"/>
      <c r="L18" s="1"/>
      <c r="M18" s="1"/>
    </row>
    <row r="19" spans="1:13" ht="14.25" x14ac:dyDescent="0.2">
      <c r="A19" s="1" t="s">
        <v>64</v>
      </c>
      <c r="B19" s="25"/>
      <c r="C19" s="1"/>
      <c r="D19" s="77"/>
      <c r="E19" s="1"/>
      <c r="F19" s="1"/>
      <c r="G19" s="16"/>
      <c r="H19" s="1"/>
      <c r="I19" s="1"/>
      <c r="J19" s="1"/>
      <c r="K19" s="1"/>
      <c r="L19" s="1"/>
      <c r="M19" s="1"/>
    </row>
    <row r="20" spans="1:13" s="21" customFormat="1" ht="14.25" x14ac:dyDescent="0.2">
      <c r="A20" s="18" t="s">
        <v>13</v>
      </c>
      <c r="B20" s="23">
        <v>70805</v>
      </c>
      <c r="C20" s="23">
        <v>48234.83</v>
      </c>
      <c r="D20" s="80">
        <v>64558</v>
      </c>
      <c r="E20" s="19">
        <v>0.13350000000000001</v>
      </c>
      <c r="F20" s="19">
        <v>-8.8200000000000001E-2</v>
      </c>
      <c r="G20" s="20"/>
      <c r="H20" s="18"/>
      <c r="I20" s="18"/>
      <c r="J20" s="18"/>
      <c r="K20" s="18"/>
      <c r="L20" s="18"/>
      <c r="M20" s="18"/>
    </row>
    <row r="21" spans="1:13" s="21" customFormat="1" ht="14.25" x14ac:dyDescent="0.2">
      <c r="A21" s="18" t="s">
        <v>14</v>
      </c>
      <c r="B21" s="23">
        <v>26437</v>
      </c>
      <c r="C21" s="18">
        <v>3920</v>
      </c>
      <c r="D21" s="80">
        <v>17886.669999999998</v>
      </c>
      <c r="E21" s="19">
        <v>3.6999999999999998E-2</v>
      </c>
      <c r="F21" s="19">
        <v>-0.32340000000000002</v>
      </c>
      <c r="G21" s="20"/>
      <c r="H21" s="18"/>
      <c r="I21" s="18"/>
      <c r="J21" s="18"/>
      <c r="K21" s="18"/>
      <c r="L21" s="18"/>
      <c r="M21" s="18"/>
    </row>
    <row r="22" spans="1:13" s="21" customFormat="1" ht="14.25" x14ac:dyDescent="0.2">
      <c r="A22" s="22" t="s">
        <v>52</v>
      </c>
      <c r="B22" s="23"/>
      <c r="C22" s="18"/>
      <c r="D22" s="80">
        <v>1150</v>
      </c>
      <c r="E22" s="19">
        <v>2.3999999999999998E-3</v>
      </c>
      <c r="F22" s="18"/>
      <c r="G22" s="24"/>
      <c r="H22" s="18"/>
      <c r="I22" s="18"/>
      <c r="J22" s="18"/>
      <c r="K22" s="18"/>
      <c r="L22" s="18"/>
      <c r="M22" s="18"/>
    </row>
    <row r="23" spans="1:13" s="21" customFormat="1" ht="14.25" x14ac:dyDescent="0.2">
      <c r="A23" s="22" t="s">
        <v>66</v>
      </c>
      <c r="B23" s="23"/>
      <c r="C23" s="18"/>
      <c r="D23" s="80">
        <v>-38500</v>
      </c>
      <c r="E23" s="19"/>
      <c r="F23" s="18"/>
      <c r="G23" s="24"/>
      <c r="H23" s="18"/>
      <c r="I23" s="18"/>
      <c r="J23" s="18"/>
      <c r="K23" s="18"/>
      <c r="L23" s="18"/>
      <c r="M23" s="18"/>
    </row>
    <row r="24" spans="1:13" s="21" customFormat="1" ht="14.25" x14ac:dyDescent="0.2">
      <c r="A24" s="18" t="s">
        <v>15</v>
      </c>
      <c r="B24" s="37">
        <v>97242</v>
      </c>
      <c r="C24" s="37">
        <f>SUM(C20:C21)</f>
        <v>52154.83</v>
      </c>
      <c r="D24" s="83">
        <f>SUM(D20:D23)</f>
        <v>45094.67</v>
      </c>
      <c r="E24" s="45">
        <v>9.3200000000000005E-2</v>
      </c>
      <c r="F24" s="46">
        <v>-0.5363</v>
      </c>
      <c r="G24" s="20"/>
      <c r="H24" s="18"/>
      <c r="I24" s="18"/>
      <c r="J24" s="18"/>
      <c r="K24" s="18"/>
      <c r="L24" s="18"/>
      <c r="M24" s="18"/>
    </row>
    <row r="25" spans="1:13" ht="14.25" x14ac:dyDescent="0.2">
      <c r="A25" s="1"/>
      <c r="B25" s="25"/>
      <c r="C25" s="1"/>
      <c r="D25" s="77"/>
      <c r="E25" s="1"/>
      <c r="F25" s="1"/>
      <c r="G25" s="16"/>
      <c r="H25" s="1"/>
      <c r="I25" s="1"/>
      <c r="J25" s="1"/>
      <c r="K25" s="1"/>
      <c r="L25" s="1"/>
      <c r="M25" s="1"/>
    </row>
    <row r="26" spans="1:13" ht="14.25" x14ac:dyDescent="0.2">
      <c r="A26" s="1" t="s">
        <v>17</v>
      </c>
      <c r="B26" s="25"/>
      <c r="C26" s="1"/>
      <c r="D26" s="77"/>
      <c r="E26" s="1"/>
      <c r="F26" s="1"/>
      <c r="G26" s="16"/>
      <c r="H26" s="1"/>
      <c r="I26" s="1"/>
      <c r="J26" s="1"/>
      <c r="K26" s="1"/>
      <c r="L26" s="1"/>
      <c r="M26" s="1"/>
    </row>
    <row r="27" spans="1:13" ht="14.25" x14ac:dyDescent="0.2">
      <c r="A27" s="1" t="s">
        <v>18</v>
      </c>
      <c r="B27" s="8">
        <v>20835</v>
      </c>
      <c r="C27" s="8">
        <v>20835</v>
      </c>
      <c r="D27" s="80">
        <v>20835</v>
      </c>
      <c r="E27" s="9">
        <v>4.3099999999999999E-2</v>
      </c>
      <c r="F27" s="9">
        <v>0</v>
      </c>
      <c r="G27" s="16"/>
      <c r="H27" s="1"/>
      <c r="I27" s="1"/>
      <c r="J27" s="1"/>
      <c r="K27" s="1"/>
      <c r="L27" s="1"/>
      <c r="M27" s="1"/>
    </row>
    <row r="28" spans="1:13" s="21" customFormat="1" ht="14.25" x14ac:dyDescent="0.2">
      <c r="A28" s="18" t="s">
        <v>19</v>
      </c>
      <c r="B28" s="26">
        <v>2281</v>
      </c>
      <c r="C28" s="26">
        <v>2188</v>
      </c>
      <c r="D28" s="81">
        <v>2250</v>
      </c>
      <c r="E28" s="19">
        <v>4.5999999999999999E-3</v>
      </c>
      <c r="F28" s="19">
        <v>-1.35E-2</v>
      </c>
      <c r="G28" s="20"/>
      <c r="H28" s="18"/>
      <c r="I28" s="18"/>
      <c r="J28" s="18"/>
      <c r="K28" s="18"/>
      <c r="L28" s="18"/>
      <c r="M28" s="18"/>
    </row>
    <row r="29" spans="1:13" s="21" customFormat="1" ht="14.25" x14ac:dyDescent="0.2">
      <c r="A29" s="18" t="s">
        <v>15</v>
      </c>
      <c r="B29" s="26">
        <v>23116</v>
      </c>
      <c r="C29" s="26">
        <v>23083</v>
      </c>
      <c r="D29" s="81">
        <f>SUM(D27:D28)</f>
        <v>23085</v>
      </c>
      <c r="E29" s="45">
        <v>4.7699999999999999E-2</v>
      </c>
      <c r="F29" s="46">
        <v>-1.2999999999999999E-3</v>
      </c>
      <c r="G29" s="20"/>
      <c r="H29" s="18"/>
      <c r="I29" s="18"/>
      <c r="J29" s="18"/>
      <c r="K29" s="18"/>
      <c r="L29" s="18"/>
      <c r="M29" s="18"/>
    </row>
    <row r="30" spans="1:13" ht="14.25" x14ac:dyDescent="0.2">
      <c r="A30" s="1"/>
      <c r="B30" s="25"/>
      <c r="C30" s="1"/>
      <c r="D30" s="77"/>
      <c r="E30" s="1"/>
      <c r="F30" s="1"/>
      <c r="G30" s="16"/>
      <c r="H30" s="1"/>
      <c r="I30" s="1"/>
      <c r="J30" s="1"/>
      <c r="K30" s="1"/>
      <c r="L30" s="1"/>
      <c r="M30" s="1"/>
    </row>
    <row r="31" spans="1:13" ht="14.25" x14ac:dyDescent="0.2">
      <c r="A31" s="1" t="s">
        <v>20</v>
      </c>
      <c r="B31" s="25"/>
      <c r="C31" s="1"/>
      <c r="D31" s="77"/>
      <c r="E31" s="1"/>
      <c r="F31" s="1"/>
      <c r="G31" s="16"/>
      <c r="H31" s="1"/>
      <c r="I31" s="1"/>
      <c r="J31" s="1"/>
      <c r="K31" s="1"/>
      <c r="L31" s="1"/>
      <c r="M31" s="1"/>
    </row>
    <row r="32" spans="1:13" ht="14.25" x14ac:dyDescent="0.2">
      <c r="A32" s="1" t="s">
        <v>21</v>
      </c>
      <c r="B32" s="8">
        <v>13888</v>
      </c>
      <c r="C32" s="8">
        <v>11643</v>
      </c>
      <c r="D32" s="80">
        <v>13888</v>
      </c>
      <c r="E32" s="9">
        <v>2.87E-2</v>
      </c>
      <c r="F32" s="9">
        <v>0</v>
      </c>
      <c r="G32" s="16"/>
      <c r="H32" s="1"/>
      <c r="I32" s="1"/>
      <c r="J32" s="1"/>
      <c r="K32" s="1"/>
      <c r="L32" s="1"/>
      <c r="M32" s="1"/>
    </row>
    <row r="33" spans="1:13" ht="14.25" x14ac:dyDescent="0.2">
      <c r="A33" s="1" t="s">
        <v>22</v>
      </c>
      <c r="B33" s="8">
        <v>10817</v>
      </c>
      <c r="C33" s="8">
        <v>10817</v>
      </c>
      <c r="D33" s="80">
        <v>10817</v>
      </c>
      <c r="E33" s="9">
        <v>2.24E-2</v>
      </c>
      <c r="F33" s="9">
        <v>0</v>
      </c>
      <c r="G33" s="16"/>
      <c r="H33" s="1"/>
      <c r="I33" s="1"/>
      <c r="J33" s="1"/>
      <c r="K33" s="1"/>
      <c r="L33" s="1"/>
      <c r="M33" s="1"/>
    </row>
    <row r="34" spans="1:13" ht="14.25" x14ac:dyDescent="0.2">
      <c r="A34" s="1" t="s">
        <v>25</v>
      </c>
      <c r="B34" s="14">
        <v>7003</v>
      </c>
      <c r="C34" s="14">
        <v>7416</v>
      </c>
      <c r="D34" s="82">
        <v>7003</v>
      </c>
      <c r="E34" s="9">
        <v>1.4500000000000001E-2</v>
      </c>
      <c r="F34" s="9">
        <v>0</v>
      </c>
      <c r="G34" s="16"/>
      <c r="H34" s="1"/>
      <c r="I34" s="1"/>
      <c r="J34" s="1"/>
      <c r="K34" s="1"/>
      <c r="L34" s="1"/>
      <c r="M34" s="1"/>
    </row>
    <row r="35" spans="1:13" ht="14.25" x14ac:dyDescent="0.2">
      <c r="A35" s="1" t="s">
        <v>24</v>
      </c>
      <c r="B35" s="8">
        <v>13000</v>
      </c>
      <c r="C35" s="8">
        <v>12150</v>
      </c>
      <c r="D35" s="80">
        <v>13000</v>
      </c>
      <c r="E35" s="9">
        <v>2.69E-2</v>
      </c>
      <c r="F35" s="9">
        <v>0</v>
      </c>
      <c r="G35" s="16"/>
      <c r="H35" s="1"/>
      <c r="I35" s="1"/>
      <c r="J35" s="1"/>
      <c r="K35" s="1"/>
      <c r="L35" s="1"/>
      <c r="M35" s="1"/>
    </row>
    <row r="36" spans="1:13" ht="14.25" x14ac:dyDescent="0.2">
      <c r="A36" s="12" t="s">
        <v>23</v>
      </c>
      <c r="B36" s="8">
        <v>5200</v>
      </c>
      <c r="C36" s="8">
        <v>5300</v>
      </c>
      <c r="D36" s="80">
        <v>5200</v>
      </c>
      <c r="E36" s="15">
        <v>1.0800000000000001E-2</v>
      </c>
      <c r="F36" s="15">
        <v>0</v>
      </c>
      <c r="G36" s="16"/>
      <c r="H36" s="1"/>
      <c r="I36" s="1"/>
      <c r="J36" s="1"/>
      <c r="K36" s="1"/>
      <c r="L36" s="1"/>
      <c r="M36" s="1"/>
    </row>
    <row r="37" spans="1:13" ht="14.25" x14ac:dyDescent="0.2">
      <c r="A37" s="1" t="s">
        <v>15</v>
      </c>
      <c r="B37" s="36">
        <f>SUM(B32:B36)</f>
        <v>49908</v>
      </c>
      <c r="C37" s="36">
        <f>SUM(C32:C36)</f>
        <v>47326</v>
      </c>
      <c r="D37" s="83">
        <f>SUM(D32:D36)</f>
        <v>49908</v>
      </c>
      <c r="E37" s="11">
        <v>0.1032</v>
      </c>
      <c r="F37" s="11">
        <v>0</v>
      </c>
      <c r="G37" s="16"/>
      <c r="H37" s="1"/>
      <c r="I37" s="1"/>
      <c r="J37" s="1"/>
      <c r="K37" s="1"/>
      <c r="L37" s="1"/>
      <c r="M37" s="1"/>
    </row>
    <row r="38" spans="1:13" ht="14.25" x14ac:dyDescent="0.2">
      <c r="A38" s="1"/>
      <c r="B38" s="25"/>
      <c r="C38" s="1"/>
      <c r="D38" s="77"/>
      <c r="E38" s="1"/>
      <c r="F38" s="1"/>
      <c r="G38" s="16"/>
      <c r="H38" s="1"/>
      <c r="I38" s="1"/>
      <c r="J38" s="1"/>
      <c r="K38" s="1"/>
      <c r="L38" s="1"/>
      <c r="M38" s="1"/>
    </row>
    <row r="39" spans="1:13" ht="14.25" x14ac:dyDescent="0.2">
      <c r="A39" s="1" t="s">
        <v>26</v>
      </c>
      <c r="B39" s="8">
        <v>3959</v>
      </c>
      <c r="C39" s="8">
        <v>3959</v>
      </c>
      <c r="D39" s="80">
        <v>5200</v>
      </c>
      <c r="E39" s="9">
        <v>1.0800000000000001E-2</v>
      </c>
      <c r="F39" s="9">
        <v>0.31340000000000001</v>
      </c>
      <c r="G39" s="16"/>
      <c r="H39" s="1"/>
      <c r="I39" s="1"/>
      <c r="J39" s="1"/>
      <c r="K39" s="1"/>
      <c r="L39" s="1"/>
      <c r="M39" s="1"/>
    </row>
    <row r="40" spans="1:13" ht="14.25" x14ac:dyDescent="0.2">
      <c r="A40" s="1"/>
      <c r="B40" s="25"/>
      <c r="C40" s="1"/>
      <c r="D40" s="77"/>
      <c r="E40" s="1"/>
      <c r="F40" s="1"/>
      <c r="G40" s="16"/>
      <c r="H40" s="1"/>
      <c r="I40" s="1"/>
      <c r="J40" s="1"/>
      <c r="K40" s="1"/>
      <c r="L40" s="1"/>
      <c r="M40" s="1"/>
    </row>
    <row r="41" spans="1:13" ht="14.25" x14ac:dyDescent="0.2">
      <c r="A41" s="1" t="s">
        <v>27</v>
      </c>
      <c r="B41" s="8">
        <v>6090</v>
      </c>
      <c r="C41" s="8">
        <v>6090</v>
      </c>
      <c r="D41" s="80">
        <v>6090</v>
      </c>
      <c r="E41" s="9">
        <v>1.26E-2</v>
      </c>
      <c r="F41" s="9">
        <v>0</v>
      </c>
      <c r="G41" s="16"/>
      <c r="H41" s="1"/>
      <c r="I41" s="1"/>
      <c r="J41" s="1"/>
      <c r="K41" s="1"/>
      <c r="L41" s="1"/>
      <c r="M41" s="1"/>
    </row>
    <row r="42" spans="1:13" ht="14.25" x14ac:dyDescent="0.2">
      <c r="A42" s="1"/>
      <c r="B42" s="8"/>
      <c r="C42" s="8"/>
      <c r="D42" s="80"/>
      <c r="E42" s="9"/>
      <c r="F42" s="9"/>
      <c r="G42" s="16"/>
      <c r="H42" s="1"/>
      <c r="I42" s="1"/>
      <c r="J42" s="1"/>
      <c r="K42" s="1"/>
      <c r="L42" s="1"/>
      <c r="M42" s="1"/>
    </row>
    <row r="43" spans="1:13" ht="14.25" x14ac:dyDescent="0.2">
      <c r="A43" s="1" t="s">
        <v>28</v>
      </c>
      <c r="B43" s="8">
        <v>2500</v>
      </c>
      <c r="C43" s="8">
        <v>2003</v>
      </c>
      <c r="D43" s="80">
        <v>2500</v>
      </c>
      <c r="E43" s="9">
        <v>5.1999999999999998E-3</v>
      </c>
      <c r="F43" s="9">
        <v>0</v>
      </c>
      <c r="G43" s="16"/>
      <c r="H43" s="1"/>
      <c r="I43" s="1"/>
      <c r="J43" s="1"/>
      <c r="K43" s="1"/>
      <c r="L43" s="1"/>
      <c r="M43" s="1"/>
    </row>
    <row r="44" spans="1:13" ht="14.25" x14ac:dyDescent="0.2">
      <c r="A44" s="1"/>
      <c r="B44" s="8"/>
      <c r="C44" s="8"/>
      <c r="D44" s="80"/>
      <c r="E44" s="9"/>
      <c r="F44" s="9"/>
      <c r="G44" s="16"/>
      <c r="H44" s="1"/>
      <c r="I44" s="1"/>
      <c r="J44" s="1"/>
      <c r="K44" s="1"/>
      <c r="L44" s="1"/>
      <c r="M44" s="1"/>
    </row>
    <row r="45" spans="1:13" ht="14.25" x14ac:dyDescent="0.2">
      <c r="A45" s="1" t="s">
        <v>51</v>
      </c>
      <c r="B45" s="8"/>
      <c r="C45" s="8"/>
      <c r="D45" s="80"/>
      <c r="E45" s="9"/>
      <c r="F45" s="9"/>
      <c r="G45" s="16"/>
      <c r="H45" s="1"/>
      <c r="I45" s="1"/>
      <c r="J45" s="1"/>
      <c r="K45" s="1"/>
      <c r="L45" s="1"/>
      <c r="M45" s="1"/>
    </row>
    <row r="46" spans="1:13" s="21" customFormat="1" ht="14.25" x14ac:dyDescent="0.2">
      <c r="A46" s="18" t="s">
        <v>53</v>
      </c>
      <c r="B46" s="18">
        <v>0</v>
      </c>
      <c r="C46" s="18">
        <v>0</v>
      </c>
      <c r="D46" s="77">
        <v>0</v>
      </c>
      <c r="E46" s="19">
        <v>0</v>
      </c>
      <c r="F46" s="19">
        <v>0</v>
      </c>
      <c r="G46" s="20"/>
      <c r="H46" s="18"/>
      <c r="I46" s="18"/>
      <c r="J46" s="18"/>
      <c r="K46" s="18"/>
      <c r="L46" s="18"/>
      <c r="M46" s="18"/>
    </row>
    <row r="47" spans="1:13" s="21" customFormat="1" ht="14.25" x14ac:dyDescent="0.2">
      <c r="A47" s="18" t="s">
        <v>58</v>
      </c>
      <c r="B47" s="18"/>
      <c r="C47" s="18"/>
      <c r="D47" s="77">
        <v>2000</v>
      </c>
      <c r="E47" s="19">
        <v>4.1000000000000003E-3</v>
      </c>
      <c r="F47" s="31" t="s">
        <v>50</v>
      </c>
      <c r="G47" s="20"/>
      <c r="H47" s="18"/>
      <c r="I47" s="18"/>
      <c r="J47" s="18"/>
      <c r="K47" s="18"/>
      <c r="L47" s="18"/>
      <c r="M47" s="18"/>
    </row>
    <row r="48" spans="1:13" ht="14.25" x14ac:dyDescent="0.2">
      <c r="A48" s="1"/>
      <c r="B48" s="25"/>
      <c r="C48" s="1"/>
      <c r="D48" s="77"/>
      <c r="E48" s="1"/>
      <c r="F48" s="1"/>
      <c r="G48" s="16"/>
      <c r="H48" s="1"/>
      <c r="I48" s="1"/>
      <c r="J48" s="1"/>
      <c r="K48" s="1"/>
      <c r="L48" s="1"/>
      <c r="M48" s="1"/>
    </row>
    <row r="49" spans="1:13" ht="14.25" x14ac:dyDescent="0.2">
      <c r="A49" s="1" t="s">
        <v>29</v>
      </c>
      <c r="B49" s="37">
        <v>30904</v>
      </c>
      <c r="C49" s="36">
        <v>37043</v>
      </c>
      <c r="D49" s="83">
        <v>31303</v>
      </c>
      <c r="E49" s="11">
        <v>6.4699999999999994E-2</v>
      </c>
      <c r="F49" s="11">
        <v>1.29E-2</v>
      </c>
      <c r="G49" s="16"/>
      <c r="H49" s="1"/>
      <c r="I49" s="1"/>
      <c r="J49" s="1"/>
      <c r="K49" s="1"/>
      <c r="L49" s="1"/>
      <c r="M49" s="1"/>
    </row>
    <row r="50" spans="1:13" ht="14.25" x14ac:dyDescent="0.2">
      <c r="A50" s="1"/>
      <c r="B50" s="18"/>
      <c r="C50" s="1"/>
      <c r="D50" s="77"/>
      <c r="E50" s="1"/>
      <c r="F50" s="1"/>
      <c r="G50" s="16"/>
      <c r="H50" s="1"/>
      <c r="I50" s="1"/>
      <c r="J50" s="1"/>
      <c r="K50" s="1"/>
      <c r="L50" s="1"/>
      <c r="M50" s="1"/>
    </row>
    <row r="51" spans="1:13" s="29" customFormat="1" x14ac:dyDescent="0.25">
      <c r="A51" s="7" t="s">
        <v>30</v>
      </c>
      <c r="B51" s="35">
        <v>333820</v>
      </c>
      <c r="C51" s="27">
        <v>289774</v>
      </c>
      <c r="D51" s="84">
        <v>293146.88</v>
      </c>
      <c r="E51" s="28">
        <v>0.60609999999999997</v>
      </c>
      <c r="F51" s="28">
        <v>-0.12180000000000001</v>
      </c>
      <c r="G51" s="16"/>
      <c r="H51" s="7"/>
      <c r="I51" s="7"/>
      <c r="J51" s="7"/>
      <c r="K51" s="7"/>
      <c r="L51" s="7"/>
      <c r="M51" s="7"/>
    </row>
    <row r="52" spans="1:13" ht="14.25" x14ac:dyDescent="0.2">
      <c r="A52" s="1"/>
      <c r="B52" s="25"/>
      <c r="C52" s="1"/>
      <c r="D52" s="77"/>
      <c r="E52" s="1"/>
      <c r="F52" s="1"/>
      <c r="G52" s="16"/>
      <c r="H52" s="1"/>
      <c r="I52" s="1"/>
      <c r="J52" s="1"/>
      <c r="K52" s="1"/>
      <c r="L52" s="1"/>
      <c r="M52" s="1"/>
    </row>
    <row r="53" spans="1:13" s="29" customFormat="1" x14ac:dyDescent="0.25">
      <c r="A53" s="7" t="s">
        <v>31</v>
      </c>
      <c r="B53" s="27">
        <v>4350</v>
      </c>
      <c r="C53" s="27">
        <v>5950</v>
      </c>
      <c r="D53" s="84">
        <v>6972</v>
      </c>
      <c r="E53" s="28">
        <v>1.4200000000000001E-2</v>
      </c>
      <c r="F53" s="28">
        <v>0.6028</v>
      </c>
      <c r="G53" s="16"/>
      <c r="H53" s="7"/>
      <c r="I53" s="7"/>
      <c r="J53" s="7"/>
      <c r="K53" s="7"/>
      <c r="L53" s="7"/>
      <c r="M53" s="7"/>
    </row>
    <row r="54" spans="1:13" ht="14.25" x14ac:dyDescent="0.2">
      <c r="A54" s="1"/>
      <c r="B54" s="25"/>
      <c r="C54" s="1"/>
      <c r="D54" s="77"/>
      <c r="E54" s="1"/>
      <c r="F54" s="1"/>
      <c r="G54" s="16"/>
      <c r="H54" s="1"/>
      <c r="I54" s="1"/>
      <c r="J54" s="1"/>
      <c r="K54" s="1"/>
      <c r="L54" s="1"/>
      <c r="M54" s="1"/>
    </row>
    <row r="55" spans="1:13" ht="14.25" x14ac:dyDescent="0.2">
      <c r="A55" s="7" t="s">
        <v>32</v>
      </c>
      <c r="B55" s="25"/>
      <c r="C55" s="1"/>
      <c r="D55" s="77"/>
      <c r="E55" s="1"/>
      <c r="F55" s="1"/>
      <c r="G55" s="16"/>
      <c r="H55" s="1"/>
      <c r="I55" s="1"/>
      <c r="J55" s="1"/>
      <c r="K55" s="1"/>
      <c r="L55" s="1"/>
      <c r="M55" s="1"/>
    </row>
    <row r="56" spans="1:13" ht="14.25" x14ac:dyDescent="0.2">
      <c r="A56" s="1" t="s">
        <v>33</v>
      </c>
      <c r="B56" s="8">
        <v>9000</v>
      </c>
      <c r="C56" s="8">
        <v>9000</v>
      </c>
      <c r="D56" s="80">
        <v>9000</v>
      </c>
      <c r="E56" s="9">
        <v>1.8599999999999998E-2</v>
      </c>
      <c r="F56" s="9">
        <v>0</v>
      </c>
      <c r="G56" s="16"/>
      <c r="H56" s="1"/>
      <c r="I56" s="1"/>
      <c r="J56" s="1"/>
      <c r="K56" s="1"/>
      <c r="L56" s="1"/>
      <c r="M56" s="1"/>
    </row>
    <row r="57" spans="1:13" ht="14.25" x14ac:dyDescent="0.2">
      <c r="A57" s="1" t="s">
        <v>34</v>
      </c>
      <c r="B57" s="8">
        <v>1250</v>
      </c>
      <c r="C57" s="1">
        <v>1250</v>
      </c>
      <c r="D57" s="80">
        <v>1250</v>
      </c>
      <c r="E57" s="9">
        <v>2.5999999999999999E-3</v>
      </c>
      <c r="F57" s="9">
        <v>0</v>
      </c>
      <c r="G57" s="16"/>
      <c r="H57" s="1"/>
      <c r="I57" s="1"/>
      <c r="J57" s="1"/>
      <c r="K57" s="1"/>
      <c r="L57" s="1"/>
      <c r="M57" s="1"/>
    </row>
    <row r="58" spans="1:13" ht="14.25" x14ac:dyDescent="0.2">
      <c r="A58" s="1" t="s">
        <v>35</v>
      </c>
      <c r="B58" s="8">
        <v>3000</v>
      </c>
      <c r="C58" s="8">
        <v>3000</v>
      </c>
      <c r="D58" s="80">
        <v>3000</v>
      </c>
      <c r="E58" s="9">
        <v>6.1999999999999998E-3</v>
      </c>
      <c r="F58" s="9">
        <v>0</v>
      </c>
      <c r="G58" s="16"/>
      <c r="H58" s="1"/>
      <c r="I58" s="1"/>
      <c r="J58" s="1"/>
      <c r="K58" s="1"/>
      <c r="L58" s="1"/>
      <c r="M58" s="1"/>
    </row>
    <row r="59" spans="1:13" ht="14.25" x14ac:dyDescent="0.2">
      <c r="A59" s="1" t="s">
        <v>38</v>
      </c>
      <c r="B59" s="8">
        <v>1200</v>
      </c>
      <c r="C59" s="1">
        <v>714</v>
      </c>
      <c r="D59" s="80">
        <v>1200</v>
      </c>
      <c r="E59" s="9">
        <v>2.5000000000000001E-3</v>
      </c>
      <c r="F59" s="9">
        <v>0</v>
      </c>
      <c r="G59" s="16"/>
      <c r="H59" s="1"/>
      <c r="I59" s="1"/>
      <c r="J59" s="1"/>
      <c r="K59" s="1"/>
      <c r="L59" s="1"/>
      <c r="M59" s="1"/>
    </row>
    <row r="60" spans="1:13" ht="14.25" x14ac:dyDescent="0.2">
      <c r="A60" s="1" t="s">
        <v>36</v>
      </c>
      <c r="B60" s="8">
        <v>1000</v>
      </c>
      <c r="C60" s="8">
        <v>1000</v>
      </c>
      <c r="D60" s="80">
        <v>1000</v>
      </c>
      <c r="E60" s="9">
        <v>2.0999999999999999E-3</v>
      </c>
      <c r="F60" s="9">
        <v>0</v>
      </c>
      <c r="G60" s="16"/>
      <c r="H60" s="1"/>
      <c r="I60" s="1"/>
      <c r="J60" s="1"/>
      <c r="K60" s="1"/>
      <c r="L60" s="1"/>
      <c r="M60" s="1"/>
    </row>
    <row r="61" spans="1:13" ht="14.25" x14ac:dyDescent="0.2">
      <c r="A61" s="1" t="s">
        <v>37</v>
      </c>
      <c r="B61" s="1">
        <v>750</v>
      </c>
      <c r="C61" s="1">
        <v>900</v>
      </c>
      <c r="D61" s="77">
        <v>750</v>
      </c>
      <c r="E61" s="9">
        <v>1.6000000000000001E-3</v>
      </c>
      <c r="F61" s="9">
        <v>0</v>
      </c>
      <c r="G61" s="16"/>
      <c r="H61" s="1"/>
      <c r="I61" s="1"/>
      <c r="J61" s="1"/>
      <c r="K61" s="1"/>
      <c r="L61" s="1"/>
      <c r="M61" s="1"/>
    </row>
    <row r="62" spans="1:13" ht="14.25" x14ac:dyDescent="0.2">
      <c r="A62" s="1" t="s">
        <v>56</v>
      </c>
      <c r="B62" s="14">
        <v>1500</v>
      </c>
      <c r="C62" s="38">
        <v>0</v>
      </c>
      <c r="D62" s="82">
        <v>1700</v>
      </c>
      <c r="E62" s="15">
        <v>3.5000000000000001E-3</v>
      </c>
      <c r="F62" s="15">
        <v>0.1333</v>
      </c>
      <c r="G62" s="16"/>
      <c r="H62" s="1"/>
      <c r="I62" s="1"/>
      <c r="J62" s="1"/>
      <c r="K62" s="1"/>
      <c r="L62" s="1"/>
      <c r="M62" s="1"/>
    </row>
    <row r="63" spans="1:13" ht="14.25" x14ac:dyDescent="0.2">
      <c r="A63" s="1" t="s">
        <v>54</v>
      </c>
      <c r="B63" s="8">
        <v>0</v>
      </c>
      <c r="C63" s="1">
        <v>0</v>
      </c>
      <c r="D63" s="80">
        <v>500</v>
      </c>
      <c r="E63" s="9">
        <v>1E-3</v>
      </c>
      <c r="F63" s="32" t="s">
        <v>50</v>
      </c>
      <c r="G63" s="16"/>
      <c r="H63" s="1"/>
      <c r="I63" s="1"/>
      <c r="J63" s="1"/>
      <c r="K63" s="1"/>
      <c r="L63" s="1"/>
      <c r="M63" s="1"/>
    </row>
    <row r="64" spans="1:13" ht="14.25" x14ac:dyDescent="0.2">
      <c r="A64" s="1" t="s">
        <v>55</v>
      </c>
      <c r="B64" s="8">
        <v>0</v>
      </c>
      <c r="C64" s="1">
        <v>0</v>
      </c>
      <c r="D64" s="80">
        <v>200</v>
      </c>
      <c r="E64" s="9">
        <v>4.0000000000000002E-4</v>
      </c>
      <c r="F64" s="32" t="s">
        <v>50</v>
      </c>
      <c r="G64" s="16"/>
      <c r="H64" s="1"/>
      <c r="I64" s="1"/>
      <c r="J64" s="1"/>
      <c r="K64" s="1"/>
      <c r="L64" s="1"/>
      <c r="M64" s="1"/>
    </row>
    <row r="65" spans="1:13" s="29" customFormat="1" x14ac:dyDescent="0.25">
      <c r="A65" s="7" t="s">
        <v>39</v>
      </c>
      <c r="B65" s="39">
        <f>SUM(B56:B64)</f>
        <v>17700</v>
      </c>
      <c r="C65" s="39">
        <v>14166</v>
      </c>
      <c r="D65" s="85">
        <f>SUM(D56:D64)</f>
        <v>18600</v>
      </c>
      <c r="E65" s="40">
        <v>3.85E-2</v>
      </c>
      <c r="F65" s="40">
        <v>5.0799999999999998E-2</v>
      </c>
      <c r="G65" s="16"/>
      <c r="H65" s="7"/>
      <c r="I65" s="7"/>
      <c r="J65" s="7"/>
      <c r="K65" s="7"/>
      <c r="L65" s="7"/>
      <c r="M65" s="7"/>
    </row>
    <row r="66" spans="1:13" ht="14.25" x14ac:dyDescent="0.2">
      <c r="A66" s="1"/>
      <c r="B66" s="25"/>
      <c r="C66" s="1"/>
      <c r="D66" s="77"/>
      <c r="E66" s="1"/>
      <c r="F66" s="1"/>
      <c r="G66" s="16"/>
      <c r="H66" s="1"/>
      <c r="I66" s="1"/>
      <c r="J66" s="1"/>
      <c r="K66" s="1"/>
      <c r="L66" s="1"/>
      <c r="M66" s="1"/>
    </row>
    <row r="67" spans="1:13" ht="14.25" x14ac:dyDescent="0.2">
      <c r="A67" s="7" t="s">
        <v>65</v>
      </c>
      <c r="B67" s="25"/>
      <c r="C67" s="1"/>
      <c r="D67" s="77"/>
      <c r="E67" s="1"/>
      <c r="F67" s="1"/>
      <c r="G67" s="16"/>
      <c r="H67" s="1"/>
      <c r="I67" s="1"/>
      <c r="J67" s="1"/>
      <c r="K67" s="1"/>
      <c r="L67" s="1"/>
      <c r="M67" s="1"/>
    </row>
    <row r="68" spans="1:13" ht="14.25" x14ac:dyDescent="0.2">
      <c r="A68" s="1" t="s">
        <v>40</v>
      </c>
      <c r="B68" s="8">
        <v>8500</v>
      </c>
      <c r="C68" s="8">
        <v>8500</v>
      </c>
      <c r="D68" s="80">
        <v>8500</v>
      </c>
      <c r="E68" s="9">
        <v>1.7600000000000001E-2</v>
      </c>
      <c r="F68" s="9">
        <v>0</v>
      </c>
      <c r="G68" s="16"/>
      <c r="H68" s="1"/>
      <c r="I68" s="1"/>
      <c r="J68" s="1"/>
      <c r="K68" s="1"/>
      <c r="L68" s="1"/>
      <c r="M68" s="1"/>
    </row>
    <row r="69" spans="1:13" ht="14.25" x14ac:dyDescent="0.2">
      <c r="A69" s="1" t="s">
        <v>67</v>
      </c>
      <c r="B69" s="10">
        <v>61250</v>
      </c>
      <c r="C69" s="10">
        <v>45319</v>
      </c>
      <c r="D69" s="81">
        <v>67475</v>
      </c>
      <c r="E69" s="13">
        <v>0.13950000000000001</v>
      </c>
      <c r="F69" s="13">
        <v>0.1016</v>
      </c>
      <c r="G69" s="16"/>
      <c r="H69" s="1"/>
      <c r="I69" s="1"/>
      <c r="J69" s="1"/>
      <c r="K69" s="1"/>
      <c r="L69" s="1"/>
      <c r="M69" s="1"/>
    </row>
    <row r="70" spans="1:13" s="29" customFormat="1" x14ac:dyDescent="0.25">
      <c r="A70" s="7" t="s">
        <v>41</v>
      </c>
      <c r="B70" s="41">
        <v>69750</v>
      </c>
      <c r="C70" s="41">
        <f>SUM(C68:C69)</f>
        <v>53819</v>
      </c>
      <c r="D70" s="86">
        <f>SUM(D68:D69)</f>
        <v>75975</v>
      </c>
      <c r="E70" s="42">
        <v>0.15709999999999999</v>
      </c>
      <c r="F70" s="42">
        <v>8.9200000000000002E-2</v>
      </c>
      <c r="G70" s="16"/>
      <c r="H70" s="7"/>
      <c r="I70" s="7"/>
      <c r="J70" s="7"/>
      <c r="K70" s="7"/>
      <c r="L70" s="7"/>
      <c r="M70" s="7"/>
    </row>
    <row r="71" spans="1:13" ht="14.25" x14ac:dyDescent="0.2">
      <c r="A71" s="7"/>
      <c r="B71" s="25"/>
      <c r="C71" s="1"/>
      <c r="D71" s="77"/>
      <c r="E71" s="1"/>
      <c r="F71" s="1"/>
      <c r="G71" s="16"/>
      <c r="H71" s="1"/>
      <c r="I71" s="1"/>
      <c r="J71" s="1"/>
      <c r="K71" s="1"/>
      <c r="L71" s="1"/>
      <c r="M71" s="1"/>
    </row>
    <row r="72" spans="1:13" s="29" customFormat="1" x14ac:dyDescent="0.25">
      <c r="A72" s="7" t="s">
        <v>42</v>
      </c>
      <c r="B72" s="27">
        <v>5500</v>
      </c>
      <c r="C72" s="27">
        <v>7062</v>
      </c>
      <c r="D72" s="84">
        <v>9750</v>
      </c>
      <c r="E72" s="28">
        <v>2.0199999999999999E-2</v>
      </c>
      <c r="F72" s="28">
        <v>0.77270000000000005</v>
      </c>
      <c r="G72" s="16"/>
      <c r="H72" s="7"/>
      <c r="I72" s="7"/>
      <c r="J72" s="7"/>
      <c r="K72" s="7"/>
      <c r="L72" s="7"/>
      <c r="M72" s="7"/>
    </row>
    <row r="73" spans="1:13" ht="14.25" x14ac:dyDescent="0.2">
      <c r="A73" s="1"/>
      <c r="B73" s="25"/>
      <c r="C73" s="1"/>
      <c r="D73" s="77"/>
      <c r="E73" s="1"/>
      <c r="F73" s="1"/>
      <c r="G73" s="16"/>
      <c r="H73" s="1"/>
      <c r="I73" s="1"/>
      <c r="J73" s="1"/>
      <c r="K73" s="1"/>
      <c r="L73" s="1"/>
      <c r="M73" s="1"/>
    </row>
    <row r="74" spans="1:13" s="29" customFormat="1" x14ac:dyDescent="0.25">
      <c r="A74" s="7" t="s">
        <v>43</v>
      </c>
      <c r="B74" s="27">
        <v>5250</v>
      </c>
      <c r="C74" s="27">
        <v>6507</v>
      </c>
      <c r="D74" s="84">
        <v>9250</v>
      </c>
      <c r="E74" s="28">
        <v>1.9199999999999998E-2</v>
      </c>
      <c r="F74" s="28">
        <v>0.76190000000000002</v>
      </c>
      <c r="G74" s="16"/>
      <c r="H74" s="7"/>
      <c r="I74" s="7"/>
      <c r="J74" s="7"/>
      <c r="K74" s="7"/>
      <c r="L74" s="7"/>
      <c r="M74" s="7"/>
    </row>
    <row r="75" spans="1:13" ht="14.25" x14ac:dyDescent="0.2">
      <c r="A75" s="1"/>
      <c r="B75" s="25"/>
      <c r="C75" s="1"/>
      <c r="D75" s="77"/>
      <c r="E75" s="1"/>
      <c r="F75" s="1"/>
      <c r="G75" s="16"/>
      <c r="H75" s="1"/>
      <c r="I75" s="1"/>
      <c r="J75" s="1"/>
      <c r="K75" s="1"/>
      <c r="L75" s="1"/>
      <c r="M75" s="1"/>
    </row>
    <row r="76" spans="1:13" s="29" customFormat="1" x14ac:dyDescent="0.25">
      <c r="A76" s="7" t="s">
        <v>44</v>
      </c>
      <c r="B76" s="27">
        <v>36956</v>
      </c>
      <c r="C76" s="27">
        <v>34052</v>
      </c>
      <c r="D76" s="84">
        <v>40751</v>
      </c>
      <c r="E76" s="28">
        <v>8.43E-2</v>
      </c>
      <c r="F76" s="28">
        <v>0.1027</v>
      </c>
      <c r="G76" s="16"/>
      <c r="H76" s="7"/>
      <c r="I76" s="7"/>
      <c r="J76" s="7"/>
      <c r="K76" s="7"/>
      <c r="L76" s="7"/>
      <c r="M76" s="7"/>
    </row>
    <row r="77" spans="1:13" ht="14.25" x14ac:dyDescent="0.2">
      <c r="A77" s="1"/>
      <c r="B77" s="25"/>
      <c r="C77" s="1"/>
      <c r="D77" s="77"/>
      <c r="E77" s="1"/>
      <c r="F77" s="1"/>
      <c r="G77" s="16"/>
      <c r="H77" s="1"/>
      <c r="I77" s="1"/>
      <c r="J77" s="1"/>
      <c r="K77" s="1"/>
      <c r="L77" s="1"/>
      <c r="M77" s="1"/>
    </row>
    <row r="78" spans="1:13" s="29" customFormat="1" x14ac:dyDescent="0.25">
      <c r="A78" s="7" t="s">
        <v>45</v>
      </c>
      <c r="B78" s="27">
        <v>2000</v>
      </c>
      <c r="C78" s="27">
        <v>2838</v>
      </c>
      <c r="D78" s="84">
        <v>4500</v>
      </c>
      <c r="E78" s="28">
        <v>9.2999999999999992E-3</v>
      </c>
      <c r="F78" s="28">
        <v>1.25</v>
      </c>
      <c r="G78" s="16"/>
      <c r="H78" s="7"/>
      <c r="I78" s="7"/>
      <c r="J78" s="7"/>
      <c r="K78" s="7"/>
      <c r="L78" s="7"/>
      <c r="M78" s="7"/>
    </row>
    <row r="79" spans="1:13" ht="14.25" x14ac:dyDescent="0.2">
      <c r="A79" s="1"/>
      <c r="B79" s="25"/>
      <c r="C79" s="1"/>
      <c r="D79" s="77"/>
      <c r="E79" s="1"/>
      <c r="F79" s="1"/>
      <c r="G79" s="16"/>
      <c r="H79" s="1"/>
      <c r="I79" s="1"/>
      <c r="J79" s="1"/>
      <c r="K79" s="1"/>
      <c r="L79" s="1"/>
      <c r="M79" s="1"/>
    </row>
    <row r="80" spans="1:13" s="29" customFormat="1" x14ac:dyDescent="0.25">
      <c r="A80" s="7" t="s">
        <v>46</v>
      </c>
      <c r="B80" s="43">
        <v>20050</v>
      </c>
      <c r="C80" s="43">
        <v>18395</v>
      </c>
      <c r="D80" s="87">
        <v>20700</v>
      </c>
      <c r="E80" s="44">
        <v>4.2799999999999998E-2</v>
      </c>
      <c r="F80" s="44">
        <v>3.2399999999999998E-2</v>
      </c>
      <c r="G80" s="16"/>
      <c r="H80" s="7"/>
      <c r="I80" s="7"/>
      <c r="J80" s="7"/>
      <c r="K80" s="7"/>
      <c r="L80" s="7"/>
      <c r="M80" s="7"/>
    </row>
    <row r="81" spans="1:13" ht="14.25" x14ac:dyDescent="0.2">
      <c r="A81" s="1"/>
      <c r="B81" s="25"/>
      <c r="C81" s="1"/>
      <c r="D81" s="77"/>
      <c r="E81" s="1"/>
      <c r="F81" s="1"/>
      <c r="G81" s="16"/>
      <c r="H81" s="1"/>
      <c r="I81" s="1"/>
      <c r="J81" s="1"/>
      <c r="K81" s="1"/>
      <c r="L81" s="1"/>
      <c r="M81" s="1"/>
    </row>
    <row r="82" spans="1:13" s="29" customFormat="1" x14ac:dyDescent="0.25">
      <c r="A82" s="7" t="s">
        <v>59</v>
      </c>
      <c r="B82" s="7"/>
      <c r="C82" s="7"/>
      <c r="D82" s="88">
        <v>4000</v>
      </c>
      <c r="E82" s="28">
        <v>8.3000000000000001E-3</v>
      </c>
      <c r="F82" s="47" t="s">
        <v>50</v>
      </c>
      <c r="G82" s="16"/>
      <c r="H82" s="7"/>
      <c r="I82" s="7"/>
      <c r="J82" s="7"/>
      <c r="K82" s="7"/>
      <c r="L82" s="7"/>
      <c r="M82" s="7"/>
    </row>
    <row r="83" spans="1:13" ht="14.25" x14ac:dyDescent="0.2">
      <c r="A83" s="1"/>
      <c r="B83" s="1"/>
      <c r="C83" s="1"/>
      <c r="D83" s="77"/>
      <c r="E83" s="1"/>
      <c r="F83" s="1"/>
      <c r="G83" s="16"/>
      <c r="H83" s="1"/>
      <c r="I83" s="1"/>
      <c r="J83" s="1"/>
      <c r="K83" s="1"/>
      <c r="L83" s="1"/>
      <c r="M83" s="1"/>
    </row>
    <row r="84" spans="1:13" s="33" customFormat="1" ht="15.75" thickBot="1" x14ac:dyDescent="0.3">
      <c r="A84" s="68" t="s">
        <v>47</v>
      </c>
      <c r="B84" s="69">
        <v>495376</v>
      </c>
      <c r="C84" s="70">
        <v>394943</v>
      </c>
      <c r="D84" s="69">
        <v>483645</v>
      </c>
      <c r="E84" s="71">
        <v>1</v>
      </c>
      <c r="F84" s="71">
        <v>-2.5600000000000001E-2</v>
      </c>
      <c r="G84" s="68"/>
      <c r="H84" s="68"/>
      <c r="I84" s="68"/>
      <c r="J84" s="68"/>
      <c r="K84" s="68"/>
      <c r="L84" s="68"/>
      <c r="M84" s="68"/>
    </row>
    <row r="85" spans="1:13" thickTop="1" x14ac:dyDescent="0.2">
      <c r="A85" s="1"/>
      <c r="B85" s="25"/>
      <c r="C85" s="1"/>
      <c r="D85" s="77"/>
      <c r="E85" s="1"/>
      <c r="F85" s="1"/>
      <c r="G85" s="16"/>
      <c r="H85" s="1"/>
      <c r="I85" s="1"/>
      <c r="J85" s="1"/>
      <c r="K85" s="1"/>
      <c r="L85" s="1"/>
      <c r="M85" s="1"/>
    </row>
    <row r="86" spans="1:13" ht="14.25" x14ac:dyDescent="0.2">
      <c r="A86" s="25"/>
      <c r="B86" s="25"/>
      <c r="C86" s="25"/>
      <c r="D86" s="77"/>
      <c r="E86" s="25"/>
      <c r="F86" s="25"/>
      <c r="G86" s="16"/>
      <c r="H86" s="25"/>
      <c r="I86" s="25"/>
      <c r="J86" s="25"/>
      <c r="K86" s="25"/>
      <c r="L86" s="25"/>
      <c r="M86" s="25"/>
    </row>
    <row r="87" spans="1:13" ht="14.25" x14ac:dyDescent="0.2">
      <c r="A87" s="25"/>
      <c r="B87" s="25"/>
      <c r="C87" s="25"/>
      <c r="D87" s="77"/>
      <c r="E87" s="25"/>
      <c r="F87" s="25"/>
      <c r="G87" s="16"/>
      <c r="H87" s="25"/>
      <c r="I87" s="25"/>
      <c r="J87" s="25"/>
      <c r="K87" s="25"/>
      <c r="L87" s="25"/>
      <c r="M87" s="25"/>
    </row>
    <row r="88" spans="1:13" s="64" customFormat="1" ht="39" x14ac:dyDescent="0.25">
      <c r="A88" s="65" t="s">
        <v>84</v>
      </c>
      <c r="B88" s="72">
        <v>452938</v>
      </c>
      <c r="C88" s="66"/>
      <c r="D88" s="89"/>
      <c r="I88" s="67"/>
      <c r="J88" s="66"/>
      <c r="K88" s="66"/>
    </row>
    <row r="89" spans="1:13" s="64" customFormat="1" x14ac:dyDescent="0.25">
      <c r="A89" s="65"/>
      <c r="B89" s="72"/>
      <c r="C89" s="66"/>
      <c r="D89" s="89"/>
      <c r="I89" s="67"/>
      <c r="J89" s="66"/>
      <c r="K89" s="66"/>
    </row>
    <row r="90" spans="1:13" s="64" customFormat="1" x14ac:dyDescent="0.25">
      <c r="A90" s="65" t="s">
        <v>85</v>
      </c>
      <c r="B90" s="72"/>
      <c r="C90" s="66"/>
      <c r="D90" s="89"/>
      <c r="I90" s="67"/>
      <c r="J90" s="66"/>
      <c r="K90" s="66"/>
    </row>
    <row r="91" spans="1:13" s="64" customFormat="1" x14ac:dyDescent="0.25">
      <c r="A91" s="65"/>
      <c r="B91" s="66"/>
      <c r="C91" s="66"/>
      <c r="D91" s="89"/>
      <c r="I91" s="67"/>
      <c r="J91" s="66"/>
      <c r="K91" s="66"/>
    </row>
    <row r="92" spans="1:13" ht="38.25" x14ac:dyDescent="0.2">
      <c r="A92" s="48" t="s">
        <v>82</v>
      </c>
      <c r="B92" s="25"/>
      <c r="D92" s="77"/>
      <c r="E92" s="25"/>
      <c r="F92" s="25"/>
      <c r="G92" s="16"/>
      <c r="H92" s="25"/>
      <c r="I92" s="25"/>
      <c r="J92" s="25"/>
      <c r="K92" s="25"/>
      <c r="L92" s="25"/>
      <c r="M92" s="25"/>
    </row>
    <row r="93" spans="1:13" ht="14.25" x14ac:dyDescent="0.2">
      <c r="A93" s="12" t="s">
        <v>68</v>
      </c>
      <c r="B93" s="25"/>
      <c r="C93" s="25"/>
      <c r="D93" s="77"/>
      <c r="E93" s="25"/>
      <c r="F93" s="25"/>
      <c r="G93" s="16"/>
      <c r="H93" s="25"/>
      <c r="I93" s="25"/>
      <c r="J93" s="25"/>
      <c r="K93" s="25"/>
      <c r="L93" s="25"/>
      <c r="M93" s="25"/>
    </row>
    <row r="94" spans="1:13" ht="14.25" x14ac:dyDescent="0.2">
      <c r="A94" s="12" t="s">
        <v>69</v>
      </c>
      <c r="B94" s="25"/>
      <c r="C94" s="25"/>
      <c r="D94" s="77"/>
      <c r="E94" s="25"/>
      <c r="F94" s="25"/>
      <c r="G94" s="16"/>
      <c r="H94" s="25"/>
      <c r="I94" s="25"/>
      <c r="J94" s="25"/>
      <c r="K94" s="25"/>
      <c r="L94" s="25"/>
      <c r="M94" s="25"/>
    </row>
    <row r="95" spans="1:13" ht="14.25" x14ac:dyDescent="0.2">
      <c r="A95" s="12" t="s">
        <v>70</v>
      </c>
      <c r="B95" s="25"/>
      <c r="C95" s="25"/>
      <c r="D95" s="77"/>
      <c r="E95" s="25"/>
      <c r="F95" s="25"/>
      <c r="G95" s="16"/>
      <c r="H95" s="25"/>
      <c r="I95" s="25"/>
      <c r="J95" s="25"/>
      <c r="K95" s="25"/>
      <c r="L95" s="25"/>
      <c r="M95" s="25"/>
    </row>
    <row r="96" spans="1:13" ht="14.25" x14ac:dyDescent="0.2">
      <c r="A96" s="12"/>
      <c r="B96" s="25"/>
      <c r="C96" s="25"/>
      <c r="D96" s="77"/>
      <c r="E96" s="25"/>
      <c r="F96" s="25"/>
      <c r="G96" s="16"/>
      <c r="H96" s="25"/>
      <c r="I96" s="25"/>
      <c r="J96" s="25"/>
      <c r="K96" s="25"/>
      <c r="L96" s="25"/>
      <c r="M96" s="25"/>
    </row>
    <row r="97" spans="1:13" ht="14.25" x14ac:dyDescent="0.2">
      <c r="A97" s="25"/>
      <c r="B97" s="25"/>
      <c r="C97" s="25"/>
      <c r="D97" s="77"/>
      <c r="E97" s="25"/>
      <c r="F97" s="25"/>
      <c r="G97" s="16"/>
      <c r="H97" s="25"/>
      <c r="I97" s="25"/>
      <c r="J97" s="25"/>
      <c r="K97" s="25"/>
      <c r="L97" s="25"/>
      <c r="M97" s="25"/>
    </row>
    <row r="98" spans="1:13" ht="14.25" x14ac:dyDescent="0.2">
      <c r="A98" s="25"/>
      <c r="B98" s="25"/>
      <c r="C98" s="25"/>
      <c r="D98" s="77"/>
      <c r="E98" s="25"/>
      <c r="F98" s="25"/>
      <c r="G98" s="16"/>
      <c r="H98" s="25"/>
      <c r="I98" s="25"/>
      <c r="J98" s="25"/>
      <c r="K98" s="25"/>
      <c r="L98" s="25"/>
      <c r="M98" s="25"/>
    </row>
    <row r="99" spans="1:13" ht="14.25" x14ac:dyDescent="0.2">
      <c r="A99" s="25"/>
      <c r="B99" s="25"/>
      <c r="C99" s="25"/>
      <c r="D99" s="77"/>
      <c r="E99" s="25"/>
      <c r="F99" s="25"/>
      <c r="G99" s="16"/>
      <c r="H99" s="25"/>
      <c r="I99" s="25"/>
      <c r="J99" s="25"/>
      <c r="K99" s="25"/>
      <c r="L99" s="25"/>
      <c r="M99" s="25"/>
    </row>
    <row r="164" spans="14:14" x14ac:dyDescent="0.25">
      <c r="N164" s="21"/>
    </row>
    <row r="165" spans="14:14" x14ac:dyDescent="0.25">
      <c r="N165" s="21"/>
    </row>
  </sheetData>
  <mergeCells count="2">
    <mergeCell ref="A2:F2"/>
    <mergeCell ref="A3:F3"/>
  </mergeCells>
  <printOptions gridLines="1"/>
  <pageMargins left="0.2" right="0.2" top="0.25" bottom="0.25" header="0.3" footer="0.3"/>
  <pageSetup scale="93" orientation="portrait" r:id="rId1"/>
  <rowBreaks count="1" manualBreakCount="1">
    <brk id="5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EF984F-F1D8-4FFB-9BF5-4B9516311148}">
  <sheetPr>
    <pageSetUpPr fitToPage="1"/>
  </sheetPr>
  <dimension ref="A1:N29"/>
  <sheetViews>
    <sheetView tabSelected="1" zoomScaleNormal="100" zoomScaleSheetLayoutView="100" workbookViewId="0">
      <selection activeCell="D17" sqref="D17"/>
    </sheetView>
  </sheetViews>
  <sheetFormatPr defaultRowHeight="15" x14ac:dyDescent="0.25"/>
  <cols>
    <col min="1" max="1" width="27.5703125" customWidth="1"/>
    <col min="2" max="2" width="14" style="50" customWidth="1"/>
    <col min="3" max="3" width="11.140625" style="55" customWidth="1"/>
    <col min="4" max="4" width="14" style="50" bestFit="1" customWidth="1"/>
    <col min="5" max="5" width="9" style="55" bestFit="1" customWidth="1"/>
  </cols>
  <sheetData>
    <row r="1" spans="1:14" ht="23.25" x14ac:dyDescent="0.35">
      <c r="A1" s="76" t="s">
        <v>63</v>
      </c>
      <c r="B1" s="76"/>
      <c r="C1" s="76"/>
      <c r="D1" s="76"/>
      <c r="E1" s="76"/>
      <c r="F1" s="76"/>
      <c r="G1" s="76"/>
    </row>
    <row r="3" spans="1:14" ht="39" x14ac:dyDescent="0.25">
      <c r="A3" s="25"/>
      <c r="B3" s="49" t="s">
        <v>86</v>
      </c>
      <c r="C3" s="54" t="s">
        <v>75</v>
      </c>
      <c r="D3" s="49" t="s">
        <v>76</v>
      </c>
      <c r="E3" s="54" t="s">
        <v>75</v>
      </c>
      <c r="F3" s="25"/>
      <c r="G3" s="25"/>
      <c r="H3" s="25"/>
      <c r="I3" s="25"/>
      <c r="J3" s="25"/>
      <c r="K3" s="25"/>
      <c r="L3" s="25"/>
      <c r="M3" s="25"/>
      <c r="N3" s="25"/>
    </row>
    <row r="4" spans="1:14" x14ac:dyDescent="0.25">
      <c r="A4" t="s">
        <v>78</v>
      </c>
      <c r="B4" s="73">
        <v>302265</v>
      </c>
      <c r="C4" s="55">
        <v>0.61</v>
      </c>
      <c r="D4" s="73">
        <v>267767</v>
      </c>
      <c r="E4" s="55">
        <v>0.55359999999999998</v>
      </c>
    </row>
    <row r="5" spans="1:14" x14ac:dyDescent="0.25">
      <c r="A5" t="s">
        <v>49</v>
      </c>
      <c r="B5" s="73">
        <v>31555</v>
      </c>
      <c r="C5" s="55">
        <v>6.3700000000000007E-2</v>
      </c>
      <c r="D5" s="73">
        <v>25380</v>
      </c>
      <c r="E5" s="55">
        <v>5.2499999999999998E-2</v>
      </c>
    </row>
    <row r="6" spans="1:14" x14ac:dyDescent="0.25">
      <c r="A6" t="s">
        <v>31</v>
      </c>
      <c r="B6" s="73">
        <v>4350</v>
      </c>
      <c r="C6" s="55">
        <v>8.8000000000000005E-3</v>
      </c>
      <c r="D6" s="73">
        <v>6972</v>
      </c>
      <c r="E6" s="55">
        <v>1.44E-2</v>
      </c>
    </row>
    <row r="7" spans="1:14" x14ac:dyDescent="0.25">
      <c r="A7" t="s">
        <v>62</v>
      </c>
      <c r="B7" s="73">
        <v>17700</v>
      </c>
      <c r="C7" s="55">
        <v>3.5900000000000001E-2</v>
      </c>
      <c r="D7" s="73">
        <v>18600</v>
      </c>
      <c r="E7" s="55">
        <v>3.85E-2</v>
      </c>
    </row>
    <row r="8" spans="1:14" x14ac:dyDescent="0.25">
      <c r="A8" t="s">
        <v>71</v>
      </c>
      <c r="B8" s="73">
        <v>69750</v>
      </c>
      <c r="C8" s="55">
        <v>0.14080000000000001</v>
      </c>
      <c r="D8" s="73">
        <v>75975</v>
      </c>
      <c r="E8" s="55">
        <v>0.15709999999999999</v>
      </c>
    </row>
    <row r="9" spans="1:14" x14ac:dyDescent="0.25">
      <c r="A9" t="s">
        <v>42</v>
      </c>
      <c r="B9" s="73">
        <v>5500</v>
      </c>
      <c r="C9" s="55">
        <v>1.11E-2</v>
      </c>
      <c r="D9" s="73">
        <v>9750</v>
      </c>
      <c r="E9" s="55">
        <v>2.0199999999999999E-2</v>
      </c>
    </row>
    <row r="10" spans="1:14" x14ac:dyDescent="0.25">
      <c r="A10" t="s">
        <v>72</v>
      </c>
      <c r="B10" s="73">
        <v>5250</v>
      </c>
      <c r="C10" s="55">
        <v>1.06E-2</v>
      </c>
      <c r="D10" s="73">
        <v>9250</v>
      </c>
      <c r="E10" s="55">
        <v>1.9199999999999998E-2</v>
      </c>
    </row>
    <row r="11" spans="1:14" x14ac:dyDescent="0.25">
      <c r="A11" t="s">
        <v>48</v>
      </c>
      <c r="B11" s="73">
        <v>36956</v>
      </c>
      <c r="C11" s="55">
        <v>7.46E-2</v>
      </c>
      <c r="D11" s="73">
        <v>40751</v>
      </c>
      <c r="E11" s="55">
        <v>8.43E-2</v>
      </c>
    </row>
    <row r="12" spans="1:14" x14ac:dyDescent="0.25">
      <c r="A12" t="s">
        <v>73</v>
      </c>
      <c r="B12" s="73">
        <v>2000</v>
      </c>
      <c r="C12" s="55">
        <v>4.0000000000000001E-3</v>
      </c>
      <c r="D12" s="73">
        <v>4500</v>
      </c>
      <c r="E12" s="55">
        <v>9.2999999999999992E-3</v>
      </c>
    </row>
    <row r="13" spans="1:14" x14ac:dyDescent="0.25">
      <c r="A13" t="s">
        <v>46</v>
      </c>
      <c r="B13" s="73">
        <v>20050</v>
      </c>
      <c r="C13" s="55">
        <v>4.0500000000000001E-2</v>
      </c>
      <c r="D13" s="73">
        <v>20700</v>
      </c>
      <c r="E13" s="55">
        <v>4.2599999999999999E-2</v>
      </c>
    </row>
    <row r="14" spans="1:14" x14ac:dyDescent="0.25">
      <c r="A14" t="s">
        <v>74</v>
      </c>
      <c r="B14" s="73">
        <v>0</v>
      </c>
      <c r="C14" s="55">
        <v>0</v>
      </c>
      <c r="D14" s="73">
        <v>4000</v>
      </c>
      <c r="E14" s="55">
        <v>8.3000000000000001E-3</v>
      </c>
    </row>
    <row r="15" spans="1:14" s="53" customFormat="1" ht="15.75" x14ac:dyDescent="0.25">
      <c r="A15" s="53" t="s">
        <v>77</v>
      </c>
      <c r="B15" s="74">
        <f>SUM(B4:B14)</f>
        <v>495376</v>
      </c>
      <c r="C15" s="56">
        <f>SUM(C4:C14)</f>
        <v>1.0000000000000002</v>
      </c>
      <c r="D15" s="74">
        <f>SUM(D4:D14)</f>
        <v>483645</v>
      </c>
      <c r="E15" s="56">
        <f>SUM(E4:E14)</f>
        <v>0.99999999999999989</v>
      </c>
    </row>
    <row r="17" spans="1:5" ht="75" x14ac:dyDescent="0.25">
      <c r="A17" s="57" t="s">
        <v>87</v>
      </c>
    </row>
    <row r="21" spans="1:5" x14ac:dyDescent="0.25">
      <c r="A21" t="s">
        <v>79</v>
      </c>
      <c r="B21" s="58">
        <v>67</v>
      </c>
      <c r="C21" s="59">
        <v>317240</v>
      </c>
    </row>
    <row r="22" spans="1:5" x14ac:dyDescent="0.25">
      <c r="A22" t="s">
        <v>88</v>
      </c>
      <c r="B22" s="58">
        <v>11</v>
      </c>
      <c r="C22" s="59">
        <v>29850</v>
      </c>
    </row>
    <row r="23" spans="1:5" s="51" customFormat="1" x14ac:dyDescent="0.25">
      <c r="A23" s="51" t="s">
        <v>80</v>
      </c>
      <c r="B23" s="60">
        <v>78</v>
      </c>
      <c r="C23" s="61">
        <f>SUM(C21:C22)</f>
        <v>347090</v>
      </c>
      <c r="D23" s="52"/>
      <c r="E23" s="62"/>
    </row>
    <row r="24" spans="1:5" x14ac:dyDescent="0.25">
      <c r="B24" s="58"/>
    </row>
    <row r="25" spans="1:5" s="51" customFormat="1" ht="45" x14ac:dyDescent="0.25">
      <c r="A25" s="63" t="s">
        <v>81</v>
      </c>
      <c r="B25" s="60"/>
      <c r="C25" s="61">
        <v>136555</v>
      </c>
      <c r="D25" s="52"/>
      <c r="E25" s="62"/>
    </row>
    <row r="26" spans="1:5" x14ac:dyDescent="0.25">
      <c r="B26" s="58"/>
      <c r="C26" s="59"/>
    </row>
    <row r="27" spans="1:5" x14ac:dyDescent="0.25">
      <c r="B27" s="58"/>
      <c r="C27" s="59"/>
    </row>
    <row r="28" spans="1:5" x14ac:dyDescent="0.25">
      <c r="B28" s="58"/>
      <c r="C28" s="59"/>
    </row>
    <row r="29" spans="1:5" x14ac:dyDescent="0.25">
      <c r="B29" s="58"/>
    </row>
  </sheetData>
  <mergeCells count="1">
    <mergeCell ref="A1:G1"/>
  </mergeCells>
  <printOptions horizontalCentered="1" verticalCentered="1"/>
  <pageMargins left="0.25" right="0.25" top="0.75" bottom="0.75" header="0.3" footer="0.3"/>
  <pageSetup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New Pie Charts</vt:lpstr>
      <vt:lpstr>'New Pie Charts'!Print_Area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</dc:creator>
  <cp:lastModifiedBy>Bernie</cp:lastModifiedBy>
  <cp:lastPrinted>2020-06-15T01:17:46Z</cp:lastPrinted>
  <dcterms:created xsi:type="dcterms:W3CDTF">2020-06-10T17:04:11Z</dcterms:created>
  <dcterms:modified xsi:type="dcterms:W3CDTF">2020-06-15T01:17:54Z</dcterms:modified>
</cp:coreProperties>
</file>