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showInkAnnotation="0" defaultThemeVersion="124226"/>
  <mc:AlternateContent xmlns:mc="http://schemas.openxmlformats.org/markup-compatibility/2006">
    <mc:Choice Requires="x15">
      <x15ac:absPath xmlns:x15ac="http://schemas.microsoft.com/office/spreadsheetml/2010/11/ac" url="C:\Users\dhoulditch\Desktop\"/>
    </mc:Choice>
  </mc:AlternateContent>
  <bookViews>
    <workbookView xWindow="930" yWindow="0" windowWidth="16260" windowHeight="10140" tabRatio="804"/>
  </bookViews>
  <sheets>
    <sheet name=" Self Score" sheetId="2" r:id="rId1"/>
  </sheets>
  <definedNames>
    <definedName name="Ownership">#REF!</definedName>
    <definedName name="_xlnm.Print_Area" localSheetId="0">' Self Score'!$A$1:$G$324</definedName>
    <definedName name="Z_BAD81FB0_74BE_4D1D_8AE6_FAAD10AA3504_.wvu.PrintArea" localSheetId="0" hidden="1">' Self Score'!$A$1:$G$324</definedName>
  </definedNames>
  <calcPr calcId="171027"/>
  <customWorkbookViews>
    <customWorkbookView name="Hert, Chris - Personal View" guid="{BAD81FB0-74BE-4D1D-8AE6-FAAD10AA3504}" mergeInterval="0" personalView="1" maximized="1" xWindow="1272" yWindow="-8" windowWidth="1296" windowHeight="1040" tabRatio="804" activeSheetId="20"/>
  </customWorkbookViews>
</workbook>
</file>

<file path=xl/calcChain.xml><?xml version="1.0" encoding="utf-8"?>
<calcChain xmlns="http://schemas.openxmlformats.org/spreadsheetml/2006/main">
  <c r="F124" i="2" l="1"/>
  <c r="F26" i="2" l="1"/>
  <c r="F35" i="2"/>
  <c r="F45" i="2"/>
  <c r="F57" i="2"/>
  <c r="F69" i="2"/>
  <c r="F91" i="2"/>
  <c r="F114" i="2"/>
  <c r="F134" i="2"/>
  <c r="F142" i="2"/>
  <c r="F162" i="2"/>
  <c r="F180" i="2"/>
  <c r="F202" i="2"/>
  <c r="F220" i="2"/>
  <c r="F249" i="2"/>
  <c r="F266" i="2"/>
  <c r="F276" i="2"/>
  <c r="F305" i="2"/>
  <c r="F312" i="2"/>
  <c r="F47" i="2" l="1"/>
  <c r="F315" i="2"/>
  <c r="B321" i="2" s="1"/>
  <c r="F223" i="2" l="1"/>
  <c r="B320" i="2" s="1"/>
  <c r="B322" i="2" s="1"/>
</calcChain>
</file>

<file path=xl/sharedStrings.xml><?xml version="1.0" encoding="utf-8"?>
<sst xmlns="http://schemas.openxmlformats.org/spreadsheetml/2006/main" count="196" uniqueCount="161">
  <si>
    <t xml:space="preserve"> </t>
  </si>
  <si>
    <t>Storm Shelter</t>
  </si>
  <si>
    <t>Emergency Pull Cord/Call Button</t>
  </si>
  <si>
    <t>Splash Center</t>
  </si>
  <si>
    <t>Walking Trail with Benches</t>
  </si>
  <si>
    <t>Computer Center</t>
  </si>
  <si>
    <t>Storm Doors</t>
  </si>
  <si>
    <t>Playground</t>
  </si>
  <si>
    <t>Basketball Court</t>
  </si>
  <si>
    <t>Unit Security Package</t>
  </si>
  <si>
    <t>Exterior Security Package</t>
  </si>
  <si>
    <t>Gazebo</t>
  </si>
  <si>
    <t>Covered Bus Stop Shelter</t>
  </si>
  <si>
    <t>Covered Picnic Pavilion</t>
  </si>
  <si>
    <t>Car Wash Station</t>
  </si>
  <si>
    <t>Energy Star rated LED lighting in the kitchen.</t>
  </si>
  <si>
    <t>Construction Type:</t>
  </si>
  <si>
    <t>FINAL SCORE:</t>
  </si>
  <si>
    <t>Total Point Deductions:</t>
  </si>
  <si>
    <t>Total Points Gained:</t>
  </si>
  <si>
    <t>TOTAL POINTS</t>
  </si>
  <si>
    <t>TOTAL POINTS DEDUCTED:</t>
  </si>
  <si>
    <t>20 Points Maximum</t>
  </si>
  <si>
    <t>Points Deducted:</t>
  </si>
  <si>
    <t xml:space="preserve">2. Non-Compliance after the Initial On-Site Inspection (Maximum loss of 20 Points) </t>
  </si>
  <si>
    <t>No Maximum</t>
  </si>
  <si>
    <t>e.  Failure to provide AHFA the HUD 2516 report on the required date</t>
  </si>
  <si>
    <t>d.  Failure to provide AHFA the Section 3 report on required date</t>
  </si>
  <si>
    <t>c.  Outstanding issues remain over 2 years from the date of the notice to proceed</t>
  </si>
  <si>
    <t>b.  General contractor unable to submit payrolls, causing an escrow account to be established</t>
  </si>
  <si>
    <t>a.  No response on outstanding issues over 6 months</t>
  </si>
  <si>
    <t>(iii) 2 pts. (each) will be deducted for failure to meet any one of the following Davis Bacon requirements on a current project.</t>
  </si>
  <si>
    <t>(ii) 5 pts. (each) will be deducted if an owner(s) listed in the application(s) is not in compliance with and/or fails to meet a requirement specifically listed in any AHFA document(s), executed agreement(s) without prior written consent from AHFA.</t>
  </si>
  <si>
    <t xml:space="preserve">(i) 5 pts. (each) will be deducted if an owner(s) listed in the application made a change from an approved project's original application without prior written consent from AHFA. </t>
  </si>
  <si>
    <t>(1) Existing AHFA-Funded Project(s) Approved and/or Placed-In-Service. (No Maximum Loss of Points)</t>
  </si>
  <si>
    <t>2 Points Maximum</t>
  </si>
  <si>
    <t>Other Enter Description:</t>
  </si>
  <si>
    <t>Street Width/Difficult to Access Site</t>
  </si>
  <si>
    <t>Streets/Sidewalk Conditions</t>
  </si>
  <si>
    <t xml:space="preserve">(2) Accessibility (Maximum 2 points) </t>
  </si>
  <si>
    <t>Other Enter Description</t>
  </si>
  <si>
    <t>Solid Waste Disposal</t>
  </si>
  <si>
    <t>Airport</t>
  </si>
  <si>
    <t>Processing plant</t>
  </si>
  <si>
    <t>Pig or Chicken farm</t>
  </si>
  <si>
    <t>Prison or Jail</t>
  </si>
  <si>
    <t>Wastewater Treatment Facility</t>
  </si>
  <si>
    <t>Salvage Yard</t>
  </si>
  <si>
    <t>Junk Yard or Dump</t>
  </si>
  <si>
    <t>(2 Points each)</t>
  </si>
  <si>
    <t>Negative Neighborhood Services .3 mile of site</t>
  </si>
  <si>
    <t>Industrial</t>
  </si>
  <si>
    <t>Processing Plant</t>
  </si>
  <si>
    <t>Pig or Chicken Farm</t>
  </si>
  <si>
    <t>Adult Video/Theater/Live Entertainment</t>
  </si>
  <si>
    <t>Railroad</t>
  </si>
  <si>
    <t>Electrical Utility Substation</t>
  </si>
  <si>
    <t>Distribution Facility</t>
  </si>
  <si>
    <t>(5 points each)</t>
  </si>
  <si>
    <t xml:space="preserve">(1) Negative Neighborhood Services adjacent to site </t>
  </si>
  <si>
    <t>(b)   Points Deducted for Site Selection – (No Maximum loss of points)</t>
  </si>
  <si>
    <t>POINT DEDUCTIONS (Note: The following lists are not all inclusive.)</t>
  </si>
  <si>
    <t>TOTAL POINTS GAINED:</t>
  </si>
  <si>
    <t>21 Maximum</t>
  </si>
  <si>
    <t>Points Gained:</t>
  </si>
  <si>
    <t xml:space="preserve">       </t>
  </si>
  <si>
    <r>
      <t xml:space="preserve">(iii.) 1,000+ units or 10+ projects </t>
    </r>
    <r>
      <rPr>
        <i/>
        <sz val="11"/>
        <color theme="1"/>
        <rFont val="Times New Roman"/>
        <family val="1"/>
      </rPr>
      <t>(10 points)</t>
    </r>
  </si>
  <si>
    <t>Management Experience</t>
  </si>
  <si>
    <r>
      <t xml:space="preserve">(ii.) 500+ units or 5+ projects </t>
    </r>
    <r>
      <rPr>
        <i/>
        <sz val="11"/>
        <color theme="1"/>
        <rFont val="Times New Roman"/>
        <family val="1"/>
      </rPr>
      <t xml:space="preserve">(5 points)  </t>
    </r>
  </si>
  <si>
    <t>Ownership Experience</t>
  </si>
  <si>
    <r>
      <t xml:space="preserve">(i.) Applicants with Minority or Women Owned or 10% of total building costs to Minority or Women Owned businesses. </t>
    </r>
    <r>
      <rPr>
        <sz val="11"/>
        <color theme="1"/>
        <rFont val="Times New Roman"/>
        <family val="1"/>
      </rPr>
      <t>(5 points)</t>
    </r>
  </si>
  <si>
    <t>2. Applicant Characteristics   (Maximum 21 Points)</t>
  </si>
  <si>
    <t>12 Maximum</t>
  </si>
  <si>
    <r>
      <t xml:space="preserve">(2) Census Tract Location </t>
    </r>
    <r>
      <rPr>
        <i/>
        <sz val="11"/>
        <color theme="1"/>
        <rFont val="Times New Roman"/>
        <family val="1"/>
      </rPr>
      <t>(Maximum 2 Points)</t>
    </r>
  </si>
  <si>
    <t xml:space="preserve">Hospital or Doctor Office </t>
  </si>
  <si>
    <t xml:space="preserve">Bank or Credit Union </t>
  </si>
  <si>
    <t xml:space="preserve">Convenience Store </t>
  </si>
  <si>
    <t xml:space="preserve">Pharmacy or Drug Store  </t>
  </si>
  <si>
    <t>Grocery Store</t>
  </si>
  <si>
    <t>(2 points each)</t>
  </si>
  <si>
    <t>5 Maximum</t>
  </si>
  <si>
    <t xml:space="preserve">(*Applicants may not receive points for elderly and three bedrooms. Rehab of existing rental projects must already have the required three or more bedrooms to receive the points-Tenant roll. </t>
  </si>
  <si>
    <r>
      <t>(c) 5% of units set-aside for tenants with disabilitites or homeless populations.</t>
    </r>
    <r>
      <rPr>
        <b/>
        <sz val="11"/>
        <color theme="1"/>
        <rFont val="Times New Roman"/>
        <family val="1"/>
      </rPr>
      <t xml:space="preserve"> (2 Points)</t>
    </r>
  </si>
  <si>
    <r>
      <t xml:space="preserve">(b)*15% of the family units are three or more bedrooms </t>
    </r>
    <r>
      <rPr>
        <b/>
        <sz val="11"/>
        <color theme="1"/>
        <rFont val="Times New Roman"/>
        <family val="1"/>
      </rPr>
      <t>(1 point)</t>
    </r>
  </si>
  <si>
    <r>
      <t xml:space="preserve">(iv) Tenant Needs   </t>
    </r>
    <r>
      <rPr>
        <i/>
        <sz val="11"/>
        <color theme="1"/>
        <rFont val="Times New Roman"/>
        <family val="1"/>
      </rPr>
      <t xml:space="preserve"> (Maximum 5 Points) </t>
    </r>
  </si>
  <si>
    <t>2 Maximum</t>
  </si>
  <si>
    <t>Rental/operating Subsidy (2 points)</t>
  </si>
  <si>
    <t>(2 Points)</t>
  </si>
  <si>
    <t>(c.) Rental/Operating Subsidies</t>
  </si>
  <si>
    <t>(b) Existing Funds</t>
  </si>
  <si>
    <t>To qualify for points for receiving AHFA approved sources of new funds (meeting the above criteria), if the funds areloaned (required repayment) or granted to the project, at least 50% of the total amount of funds committed for points must remain as a permanent source of funds. Existing funds that are assumed and/or term(s) extended do not qualify for points under this criteria.</t>
  </si>
  <si>
    <t>(a) New Funds</t>
  </si>
  <si>
    <t>8 Maximum</t>
  </si>
  <si>
    <t xml:space="preserve"> Low VOC flooring finishes (maximum VOC levels of 100 grams/liter).</t>
  </si>
  <si>
    <t xml:space="preserve"> Low Volatile Organic Compounds (VOC) wall finishes (maximum VOC levels of 50 grams/liter).</t>
  </si>
  <si>
    <t>(1 points each)</t>
  </si>
  <si>
    <t xml:space="preserve"> EPA's Partnership Program "WaterSense" labeled water closet, faucets (bath &amp; kitchen) and showerheads             </t>
  </si>
  <si>
    <t xml:space="preserve"> Kitchen range hood ventilation to be vented to the exterior and equipped with damper.</t>
  </si>
  <si>
    <t xml:space="preserve"> Energy Star rated “cool roof” shingles or metal roof with 50 year warranty.  </t>
  </si>
  <si>
    <t xml:space="preserve"> HVAC of 15 SEER (HSPF 9.0) or above. </t>
  </si>
  <si>
    <t>(3 points each)</t>
  </si>
  <si>
    <r>
      <rPr>
        <b/>
        <sz val="11"/>
        <color theme="1"/>
        <rFont val="Times New Roman"/>
        <family val="1"/>
      </rPr>
      <t xml:space="preserve">(ii)  </t>
    </r>
    <r>
      <rPr>
        <b/>
        <i/>
        <sz val="11"/>
        <color theme="1"/>
        <rFont val="Times New Roman"/>
        <family val="1"/>
      </rPr>
      <t xml:space="preserve">Energy/Water Conservation and Healthy Living Environment  </t>
    </r>
    <r>
      <rPr>
        <i/>
        <sz val="11"/>
        <color theme="1"/>
        <rFont val="Times New Roman"/>
        <family val="1"/>
      </rPr>
      <t>(Maximum 8 Points)</t>
    </r>
  </si>
  <si>
    <t>(g.) Replacing all HVAC equipment.</t>
  </si>
  <si>
    <t>(f.) Replacing all plumbing fixtures.</t>
  </si>
  <si>
    <t>(e.) Replacing all kitchen cabinets and countertops.</t>
  </si>
  <si>
    <r>
      <t xml:space="preserve">Rehabilitation Projects Only    </t>
    </r>
    <r>
      <rPr>
        <i/>
        <sz val="11"/>
        <color theme="1"/>
        <rFont val="Times New Roman"/>
        <family val="1"/>
      </rPr>
      <t>(Maximum 8 Points)</t>
    </r>
  </si>
  <si>
    <t>(c.) Full brick or cementitious siding, stucco, cultured stone or concrete masonry unit (CMU) products.</t>
  </si>
  <si>
    <t>(b.) Storm windows; thermal break insulated windows or extruded vinyl windows &amp; insulated exterior doors. Windows must be Energy Star Rated.</t>
  </si>
  <si>
    <t>(4 points each)</t>
  </si>
  <si>
    <r>
      <t xml:space="preserve">New Construction Only  </t>
    </r>
    <r>
      <rPr>
        <i/>
        <sz val="11"/>
        <color theme="1"/>
        <rFont val="Times New Roman"/>
        <family val="1"/>
      </rPr>
      <t>(Maximum 8 Points)</t>
    </r>
  </si>
  <si>
    <t>25 Maximum</t>
  </si>
  <si>
    <t>Total Points for Amenities:</t>
  </si>
  <si>
    <t xml:space="preserve">Points Gained </t>
  </si>
  <si>
    <t>Picnic Area w/ Grills</t>
  </si>
  <si>
    <t xml:space="preserve">Points Gained: </t>
  </si>
  <si>
    <t>Access Gate(s)</t>
  </si>
  <si>
    <t>Exercise/Fitness Room with Equipment</t>
  </si>
  <si>
    <t>Outdoor Fitness Area</t>
  </si>
  <si>
    <t>Washer/Dryer provided in each unit</t>
  </si>
  <si>
    <t>Clubhouse/Community Room/Building</t>
  </si>
  <si>
    <t>(Maximum 25 Points)</t>
  </si>
  <si>
    <t xml:space="preserve">(a.)  Upgrade with amenities  </t>
  </si>
  <si>
    <r>
      <t xml:space="preserve">(i)  Type of Construction </t>
    </r>
    <r>
      <rPr>
        <i/>
        <sz val="11"/>
        <color theme="1"/>
        <rFont val="Times New Roman"/>
        <family val="1"/>
      </rPr>
      <t xml:space="preserve"> (Maximum 33 Points)</t>
    </r>
  </si>
  <si>
    <t xml:space="preserve">1.   Project Characteristics </t>
  </si>
  <si>
    <t>A. POINTS GAINED</t>
  </si>
  <si>
    <t>Type of Funds Requested:</t>
  </si>
  <si>
    <t xml:space="preserve">Project Name: </t>
  </si>
  <si>
    <t>Application Number:</t>
  </si>
  <si>
    <t xml:space="preserve">(d.) Replacing all entry doors with insulated exterior doors and all windows with thermal break insulated windows or extruded vinyl windows.  Window must be Energy Star Rated. </t>
  </si>
  <si>
    <r>
      <t xml:space="preserve">(iii)  Rent Affordability  </t>
    </r>
    <r>
      <rPr>
        <i/>
        <sz val="11"/>
        <rFont val="Times New Roman"/>
        <family val="1"/>
      </rPr>
      <t>(Maximum 10 Points)</t>
    </r>
  </si>
  <si>
    <t>(1.) A commitment for AHFA approved sources of new funds from the following list: Federal Home Loan Bank for Affordable Housing Program (AHP) funds (AHP funds must be in the form of a grant), HOME funds, USDA Rural Development 515 funds, CDBG, CDBG Disaster Funds administered from Alabama Department Economic Development, HUD CDBG Disaster Funds, Neighborhood Stabilization Program funds, CHOICE Neighborhood funds, Promised Neighborhood funds, NeighborhoodWorks Capital Grant, Home Depot Foundation Grant and HUD’s Economic Development Initiative program funds allocated through the Community Development funds. The commitment must be a fully executed firm commitment from the applicable entity that will be loaning or granting the funds to project.</t>
  </si>
  <si>
    <t>(Maximum of 5 points)</t>
  </si>
  <si>
    <t>(Maximum of 3 points)</t>
  </si>
  <si>
    <r>
      <t xml:space="preserve">$30,001 + per unit </t>
    </r>
    <r>
      <rPr>
        <b/>
        <sz val="11"/>
        <rFont val="Times New Roman"/>
        <family val="2"/>
      </rPr>
      <t>(3 points)</t>
    </r>
  </si>
  <si>
    <r>
      <t xml:space="preserve">$16,000 - 30,000 per unit </t>
    </r>
    <r>
      <rPr>
        <b/>
        <sz val="11"/>
        <rFont val="Times New Roman"/>
        <family val="2"/>
      </rPr>
      <t>(2 points)</t>
    </r>
  </si>
  <si>
    <t>3 Maximum</t>
  </si>
  <si>
    <t>Projects which have a letter from USDA, stating that the applicant appears to meet the eligibility requirements for the transfer/assumption of an existing USDA Rural Development 515 loan, and that further processing and final underwriting must be completed in accordance with USDA rural development requirements.</t>
  </si>
  <si>
    <r>
      <t xml:space="preserve">$10,000 - 30,000 per unit </t>
    </r>
    <r>
      <rPr>
        <b/>
        <sz val="11"/>
        <rFont val="Times New Roman"/>
        <family val="2"/>
      </rPr>
      <t>(2 points)</t>
    </r>
  </si>
  <si>
    <t>Projects, which have a commitment for rental/operating subsidies from
USDA Rural Development or the Department of Housing and Urban Development (HUD).
 USDA Rural Development commitment must be for at least 25% of the total proposed units to receive the points.
 Department of Housing and Urban Development (HUD) commitment must be for at least 75% of the total proposed units to receive the points.</t>
  </si>
  <si>
    <r>
      <t xml:space="preserve">(a) If the proposed project has paid 100% of the HOME loan (principal and interest). </t>
    </r>
    <r>
      <rPr>
        <b/>
        <sz val="11"/>
        <rFont val="Times New Roman"/>
        <family val="2"/>
      </rPr>
      <t>(8 Points)</t>
    </r>
  </si>
  <si>
    <r>
      <t xml:space="preserve">(a)If the proposed project has fully executed a commitment with AHFA for a 15 year extension of the project's original HOME loan. </t>
    </r>
    <r>
      <rPr>
        <b/>
        <sz val="11"/>
        <rFont val="Times New Roman"/>
        <family val="2"/>
      </rPr>
      <t>(6 Points)</t>
    </r>
  </si>
  <si>
    <t>9 Maximum</t>
  </si>
  <si>
    <r>
      <t xml:space="preserve">(iv.) 1 point for being a CHDO applicant applying for Housing Credits combined with HOME and has attended AHFA’s 2018 CHDO Workshop.     </t>
    </r>
    <r>
      <rPr>
        <sz val="11"/>
        <color theme="1"/>
        <rFont val="Times New Roman"/>
        <family val="1"/>
      </rPr>
      <t xml:space="preserve"> (1 Point)</t>
    </r>
  </si>
  <si>
    <r>
      <t xml:space="preserve">Do not include this form in the digital copy. 
</t>
    </r>
    <r>
      <rPr>
        <b/>
        <sz val="14"/>
        <rFont val="Book Antiqua"/>
        <family val="1"/>
      </rPr>
      <t xml:space="preserve"> </t>
    </r>
    <r>
      <rPr>
        <b/>
        <sz val="12"/>
        <rFont val="Book Antiqua"/>
        <family val="1"/>
      </rPr>
      <t xml:space="preserve">Items listed below are partial excerpts from the 2018 Housing Credit QAP and HOME Action Plan (Plans).  Please review the Plans for full context.   Final scoring determination will be made by AHFA based on all application documentation submitted. </t>
    </r>
  </si>
  <si>
    <t>Attached Bike Rack</t>
  </si>
  <si>
    <r>
      <t xml:space="preserve">Greater than $16,001 per unit. </t>
    </r>
    <r>
      <rPr>
        <b/>
        <sz val="11"/>
        <rFont val="Times New Roman"/>
        <family val="1"/>
      </rPr>
      <t>(5 points)</t>
    </r>
  </si>
  <si>
    <r>
      <t xml:space="preserve">$12,001 - $16,000 per unit </t>
    </r>
    <r>
      <rPr>
        <b/>
        <sz val="11"/>
        <rFont val="Times New Roman"/>
        <family val="1"/>
      </rPr>
      <t>(4 points)</t>
    </r>
  </si>
  <si>
    <r>
      <t xml:space="preserve">$8,001 - $12,000 per unit </t>
    </r>
    <r>
      <rPr>
        <b/>
        <sz val="11"/>
        <rFont val="Times New Roman"/>
        <family val="1"/>
      </rPr>
      <t>(3 points)</t>
    </r>
  </si>
  <si>
    <r>
      <t>$4,000 - $8,000 per unit</t>
    </r>
    <r>
      <rPr>
        <sz val="11"/>
        <rFont val="Times New Roman"/>
        <family val="1"/>
      </rPr>
      <t xml:space="preserve"> </t>
    </r>
    <r>
      <rPr>
        <b/>
        <sz val="11"/>
        <rFont val="Times New Roman"/>
        <family val="1"/>
      </rPr>
      <t>(2 points)</t>
    </r>
  </si>
  <si>
    <t>(1.) A commitment for AHFA approved sources of new funds from the following list: Capital Fund Program and Replacement Housing Factor Fund.</t>
  </si>
  <si>
    <r>
      <t xml:space="preserve">(a) *100% of units designed, equipped and set-aside for elderly. </t>
    </r>
    <r>
      <rPr>
        <b/>
        <sz val="11"/>
        <color theme="1"/>
        <rFont val="Times New Roman"/>
        <family val="1"/>
      </rPr>
      <t>(1 Point)</t>
    </r>
  </si>
  <si>
    <r>
      <t xml:space="preserve">(d) Target PHA waiting list. </t>
    </r>
    <r>
      <rPr>
        <b/>
        <sz val="11"/>
        <color theme="1"/>
        <rFont val="Times New Roman"/>
        <family val="1"/>
      </rPr>
      <t>(1 Point)</t>
    </r>
  </si>
  <si>
    <r>
      <t xml:space="preserve">(e) 5% of units designed and constructed to be readily accessible to individuals with mobility impairments and an additional 2% for individuals with sensory impairments (i.e. hearing or vision impairments). </t>
    </r>
    <r>
      <rPr>
        <b/>
        <sz val="11"/>
        <color theme="1"/>
        <rFont val="Times New Roman"/>
        <family val="1"/>
      </rPr>
      <t>(1 Point)</t>
    </r>
  </si>
  <si>
    <r>
      <t xml:space="preserve">(v) Project Type  </t>
    </r>
    <r>
      <rPr>
        <i/>
        <sz val="11"/>
        <rFont val="Times New Roman"/>
        <family val="1"/>
      </rPr>
      <t xml:space="preserve"> (Maximum 9 Points)</t>
    </r>
  </si>
  <si>
    <r>
      <t>(vi) Location</t>
    </r>
    <r>
      <rPr>
        <i/>
        <sz val="11"/>
        <color theme="1"/>
        <rFont val="Times New Roman"/>
        <family val="1"/>
      </rPr>
      <t xml:space="preserve">  (Maximum 12 Points) </t>
    </r>
  </si>
  <si>
    <r>
      <t xml:space="preserve">(b) Rehabilitation of existing buildings that qualify for the Alabama Historic Rehabilitation or Federal Historic Tax Credit. </t>
    </r>
    <r>
      <rPr>
        <b/>
        <sz val="11"/>
        <color theme="1"/>
        <rFont val="Times New Roman"/>
        <family val="1"/>
      </rPr>
      <t>(4 points)</t>
    </r>
  </si>
  <si>
    <r>
      <t>(c) Rehabilitation of existing or replacement of previously existing multifamily housing.</t>
    </r>
    <r>
      <rPr>
        <sz val="11"/>
        <color theme="1"/>
        <rFont val="Times New Roman"/>
        <family val="1"/>
      </rPr>
      <t xml:space="preserve"> </t>
    </r>
    <r>
      <rPr>
        <b/>
        <sz val="11"/>
        <color theme="1"/>
        <rFont val="Times New Roman"/>
        <family val="1"/>
      </rPr>
      <t xml:space="preserve">(1 point) </t>
    </r>
    <r>
      <rPr>
        <sz val="11"/>
        <color theme="1"/>
        <rFont val="Times New Roman"/>
        <family val="1"/>
      </rPr>
      <t xml:space="preserve"> </t>
    </r>
  </si>
  <si>
    <r>
      <t>(1) Neighborhood Services located within 3 miles of the site.</t>
    </r>
    <r>
      <rPr>
        <i/>
        <sz val="11"/>
        <color theme="1"/>
        <rFont val="Times New Roman"/>
        <family val="1"/>
      </rPr>
      <t xml:space="preserve"> (Maximum 10 points)</t>
    </r>
  </si>
  <si>
    <r>
      <t xml:space="preserve">Located in census tract 100% or more of the county’s AMI </t>
    </r>
    <r>
      <rPr>
        <b/>
        <sz val="11"/>
        <color theme="1"/>
        <rFont val="Times New Roman"/>
        <family val="1"/>
      </rPr>
      <t>(2 points)</t>
    </r>
  </si>
  <si>
    <r>
      <t>Located in census tract 80% to less than 100%  of the county’s AMI</t>
    </r>
    <r>
      <rPr>
        <b/>
        <sz val="11"/>
        <color theme="1"/>
        <rFont val="Times New Roman"/>
        <family val="1"/>
      </rPr>
      <t xml:space="preserve"> (1 point)</t>
    </r>
  </si>
  <si>
    <r>
      <t xml:space="preserve">Applicant Self Scoring Form </t>
    </r>
    <r>
      <rPr>
        <b/>
        <sz val="8"/>
        <rFont val="Book Antiqua"/>
        <family val="1"/>
      </rPr>
      <t>Revised 12/4/2018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</si>
</sst>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Book Antiqua"/>
      <family val="1"/>
    </font>
    <font>
      <sz val="11"/>
      <name val="Times New Roman"/>
      <family val="1"/>
    </font>
    <font>
      <b/>
      <sz val="14"/>
      <name val="Book Antiqua"/>
      <family val="1"/>
    </font>
    <font>
      <b/>
      <sz val="18"/>
      <name val="Book Antiqua"/>
      <family val="1"/>
    </font>
    <font>
      <sz val="11"/>
      <name val="Calibri"/>
      <family val="2"/>
    </font>
    <font>
      <b/>
      <sz val="16"/>
      <name val="Book Antiqua"/>
      <family val="1"/>
    </font>
    <font>
      <sz val="10"/>
      <name val="Arial"/>
      <family val="2"/>
    </font>
    <font>
      <sz val="11"/>
      <color theme="1"/>
      <name val="Times New Roman"/>
      <family val="2"/>
    </font>
    <font>
      <sz val="10"/>
      <color indexed="8"/>
      <name val="Arial"/>
      <family val="2"/>
    </font>
    <font>
      <sz val="10"/>
      <color indexed="8"/>
      <name val="MS Sans Serif"/>
      <family val="2"/>
    </font>
    <font>
      <sz val="10"/>
      <color theme="1"/>
      <name val="Arial"/>
      <family val="2"/>
    </font>
    <font>
      <b/>
      <sz val="11"/>
      <name val="Times New Roman"/>
      <family val="1"/>
    </font>
    <font>
      <b/>
      <sz val="12"/>
      <name val="Book Antiqua"/>
      <family val="1"/>
    </font>
    <font>
      <b/>
      <sz val="11"/>
      <color theme="1"/>
      <name val="Times New Roman"/>
      <family val="1"/>
    </font>
    <font>
      <b/>
      <i/>
      <sz val="11"/>
      <color theme="1"/>
      <name val="Times New Roman"/>
      <family val="1"/>
    </font>
    <font>
      <sz val="11"/>
      <color theme="3" tint="0.39997558519241921"/>
      <name val="Times New Roman"/>
      <family val="1"/>
    </font>
    <font>
      <sz val="11"/>
      <color theme="1"/>
      <name val="Times New Roman"/>
      <family val="1"/>
    </font>
    <font>
      <sz val="11"/>
      <color theme="3" tint="0.39997558519241921"/>
      <name val="Times New Roman"/>
      <family val="2"/>
    </font>
    <font>
      <i/>
      <sz val="11"/>
      <color theme="1"/>
      <name val="Times New Roman"/>
      <family val="1"/>
    </font>
    <font>
      <sz val="11"/>
      <color theme="1"/>
      <name val="Calibri"/>
      <family val="2"/>
    </font>
    <font>
      <sz val="16"/>
      <name val="Arial"/>
      <family val="2"/>
    </font>
    <font>
      <sz val="11"/>
      <name val="Book Antiqua"/>
      <family val="1"/>
    </font>
    <font>
      <sz val="11"/>
      <name val="Times New Roman"/>
      <family val="2"/>
    </font>
    <font>
      <b/>
      <i/>
      <sz val="11"/>
      <name val="Times New Roman"/>
      <family val="1"/>
    </font>
    <font>
      <i/>
      <sz val="11"/>
      <name val="Times New Roman"/>
      <family val="1"/>
    </font>
    <font>
      <b/>
      <sz val="11"/>
      <name val="Times New Roman"/>
      <family val="2"/>
    </font>
  </fonts>
  <fills count="6">
    <fill>
      <patternFill patternType="none"/>
    </fill>
    <fill>
      <patternFill patternType="gray125"/>
    </fill>
    <fill>
      <patternFill patternType="solid">
        <fgColor theme="0" tint="-4.9989318521683403E-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CC"/>
        <bgColor indexed="64"/>
      </patternFill>
    </fill>
  </fills>
  <borders count="2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s>
  <cellStyleXfs count="27">
    <xf numFmtId="0" fontId="0" fillId="0" borderId="0"/>
    <xf numFmtId="0" fontId="5" fillId="0" borderId="0"/>
    <xf numFmtId="0" fontId="13"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0" fontId="15" fillId="0" borderId="0"/>
    <xf numFmtId="0" fontId="13" fillId="0" borderId="0"/>
    <xf numFmtId="0" fontId="16" fillId="0" borderId="0"/>
    <xf numFmtId="0" fontId="4" fillId="0" borderId="0"/>
    <xf numFmtId="0" fontId="14" fillId="0" borderId="0">
      <alignment vertical="top"/>
    </xf>
    <xf numFmtId="9" fontId="14" fillId="0" borderId="0" applyFont="0" applyFill="0" applyBorder="0" applyAlignment="0" applyProtection="0"/>
    <xf numFmtId="9" fontId="15" fillId="0" borderId="0" applyFont="0" applyFill="0" applyBorder="0" applyAlignment="0" applyProtection="0"/>
    <xf numFmtId="44" fontId="3" fillId="0" borderId="0" applyFont="0" applyFill="0" applyBorder="0" applyAlignment="0" applyProtection="0"/>
    <xf numFmtId="0" fontId="3" fillId="0" borderId="0"/>
    <xf numFmtId="0" fontId="5" fillId="0" borderId="0"/>
    <xf numFmtId="0" fontId="2" fillId="0" borderId="0"/>
    <xf numFmtId="0" fontId="2" fillId="0" borderId="0"/>
    <xf numFmtId="0" fontId="1" fillId="0" borderId="0"/>
  </cellStyleXfs>
  <cellXfs count="104">
    <xf numFmtId="0" fontId="0" fillId="0" borderId="0" xfId="0"/>
    <xf numFmtId="0" fontId="13" fillId="0" borderId="0" xfId="15"/>
    <xf numFmtId="0" fontId="13" fillId="0" borderId="0" xfId="15" applyBorder="1"/>
    <xf numFmtId="0" fontId="13" fillId="0" borderId="2" xfId="15" applyBorder="1"/>
    <xf numFmtId="0" fontId="13" fillId="0" borderId="3" xfId="15" applyBorder="1"/>
    <xf numFmtId="0" fontId="13" fillId="0" borderId="5" xfId="15" applyBorder="1"/>
    <xf numFmtId="0" fontId="13" fillId="0" borderId="1" xfId="15" applyBorder="1"/>
    <xf numFmtId="0" fontId="13" fillId="0" borderId="4" xfId="15" applyBorder="1"/>
    <xf numFmtId="0" fontId="19" fillId="0" borderId="9" xfId="15" applyFont="1" applyFill="1" applyBorder="1"/>
    <xf numFmtId="0" fontId="19" fillId="0" borderId="4" xfId="15" applyFont="1" applyBorder="1"/>
    <xf numFmtId="0" fontId="13" fillId="3" borderId="13" xfId="15" applyFill="1" applyBorder="1"/>
    <xf numFmtId="0" fontId="13" fillId="4" borderId="6" xfId="15" applyFill="1" applyBorder="1"/>
    <xf numFmtId="0" fontId="19" fillId="0" borderId="4" xfId="15" applyFont="1" applyBorder="1" applyAlignment="1">
      <alignment horizontal="center"/>
    </xf>
    <xf numFmtId="0" fontId="13" fillId="0" borderId="15" xfId="15" applyBorder="1"/>
    <xf numFmtId="0" fontId="13" fillId="0" borderId="8" xfId="15" applyBorder="1"/>
    <xf numFmtId="0" fontId="13" fillId="0" borderId="14" xfId="15" applyBorder="1"/>
    <xf numFmtId="0" fontId="13" fillId="3" borderId="9" xfId="15" applyFill="1" applyBorder="1"/>
    <xf numFmtId="0" fontId="19" fillId="0" borderId="0" xfId="15" applyFont="1" applyBorder="1" applyAlignment="1">
      <alignment horizontal="right"/>
    </xf>
    <xf numFmtId="0" fontId="20" fillId="0" borderId="0" xfId="15" applyFont="1" applyBorder="1" applyAlignment="1">
      <alignment horizontal="right"/>
    </xf>
    <xf numFmtId="0" fontId="13" fillId="3" borderId="6" xfId="15" applyFill="1" applyBorder="1"/>
    <xf numFmtId="0" fontId="20" fillId="0" borderId="0" xfId="15" applyFont="1" applyBorder="1" applyAlignment="1">
      <alignment horizontal="left" vertical="top"/>
    </xf>
    <xf numFmtId="0" fontId="20" fillId="0" borderId="4" xfId="15" applyFont="1" applyBorder="1" applyAlignment="1">
      <alignment horizontal="left" vertical="top"/>
    </xf>
    <xf numFmtId="0" fontId="13" fillId="5" borderId="6" xfId="15" applyFill="1" applyBorder="1" applyProtection="1">
      <protection locked="0"/>
    </xf>
    <xf numFmtId="0" fontId="20" fillId="0" borderId="4" xfId="15" applyFont="1" applyBorder="1"/>
    <xf numFmtId="0" fontId="13" fillId="0" borderId="0" xfId="15" applyBorder="1" applyAlignment="1">
      <alignment horizontal="left" wrapText="1"/>
    </xf>
    <xf numFmtId="0" fontId="13" fillId="0" borderId="4" xfId="15" applyBorder="1" applyAlignment="1">
      <alignment horizontal="left" wrapText="1"/>
    </xf>
    <xf numFmtId="0" fontId="22" fillId="0" borderId="0" xfId="15" applyFont="1" applyBorder="1"/>
    <xf numFmtId="0" fontId="22" fillId="0" borderId="4" xfId="15" applyFont="1" applyBorder="1"/>
    <xf numFmtId="0" fontId="22" fillId="0" borderId="0" xfId="15" applyFont="1" applyBorder="1" applyAlignment="1">
      <alignment horizontal="left" vertical="top" wrapText="1"/>
    </xf>
    <xf numFmtId="0" fontId="22" fillId="0" borderId="4" xfId="15" applyFont="1" applyBorder="1" applyAlignment="1">
      <alignment horizontal="left" vertical="top" wrapText="1"/>
    </xf>
    <xf numFmtId="0" fontId="21" fillId="0" borderId="0" xfId="15" applyFont="1" applyBorder="1"/>
    <xf numFmtId="0" fontId="23" fillId="0" borderId="0" xfId="15" applyFont="1" applyBorder="1"/>
    <xf numFmtId="0" fontId="20" fillId="0" borderId="0" xfId="15" applyFont="1" applyBorder="1"/>
    <xf numFmtId="0" fontId="10" fillId="0" borderId="0" xfId="1" applyFont="1" applyAlignment="1">
      <alignment vertical="center"/>
    </xf>
    <xf numFmtId="0" fontId="19" fillId="4" borderId="9" xfId="15" applyFont="1" applyFill="1" applyBorder="1"/>
    <xf numFmtId="0" fontId="24" fillId="0" borderId="0" xfId="15" applyFont="1" applyBorder="1" applyAlignment="1">
      <alignment horizontal="right"/>
    </xf>
    <xf numFmtId="0" fontId="13" fillId="0" borderId="1" xfId="15" applyBorder="1" applyAlignment="1">
      <alignment wrapText="1"/>
    </xf>
    <xf numFmtId="0" fontId="13" fillId="0" borderId="0" xfId="15" applyBorder="1" applyAlignment="1">
      <alignment wrapText="1"/>
    </xf>
    <xf numFmtId="0" fontId="13" fillId="0" borderId="0" xfId="15" applyBorder="1" applyAlignment="1">
      <alignment horizontal="left" vertical="top" wrapText="1"/>
    </xf>
    <xf numFmtId="0" fontId="13" fillId="0" borderId="4" xfId="15" applyBorder="1" applyAlignment="1">
      <alignment horizontal="left" vertical="top" wrapText="1"/>
    </xf>
    <xf numFmtId="0" fontId="24" fillId="0" borderId="0" xfId="15" applyFont="1" applyBorder="1"/>
    <xf numFmtId="0" fontId="13" fillId="0" borderId="0" xfId="15" applyBorder="1" applyAlignment="1">
      <alignment vertical="top" wrapText="1"/>
    </xf>
    <xf numFmtId="0" fontId="13" fillId="0" borderId="4" xfId="15" applyBorder="1" applyAlignment="1">
      <alignment vertical="top" wrapText="1"/>
    </xf>
    <xf numFmtId="0" fontId="13" fillId="0" borderId="0" xfId="15" applyFill="1" applyBorder="1"/>
    <xf numFmtId="0" fontId="13" fillId="0" borderId="0" xfId="15" applyBorder="1" applyAlignment="1">
      <alignment horizontal="center"/>
    </xf>
    <xf numFmtId="0" fontId="19" fillId="0" borderId="0" xfId="15" applyFont="1" applyBorder="1"/>
    <xf numFmtId="0" fontId="13" fillId="0" borderId="1" xfId="15" applyBorder="1" applyAlignment="1"/>
    <xf numFmtId="0" fontId="13" fillId="0" borderId="0" xfId="15" applyBorder="1" applyAlignment="1"/>
    <xf numFmtId="0" fontId="24" fillId="0" borderId="0" xfId="15" applyFont="1" applyBorder="1" applyAlignment="1">
      <alignment horizontal="right"/>
    </xf>
    <xf numFmtId="0" fontId="22" fillId="4" borderId="6" xfId="15" applyFont="1" applyFill="1" applyBorder="1"/>
    <xf numFmtId="0" fontId="13" fillId="0" borderId="0" xfId="15" applyBorder="1" applyAlignment="1">
      <alignment horizontal="right"/>
    </xf>
    <xf numFmtId="0" fontId="25" fillId="0" borderId="0" xfId="15" applyFont="1"/>
    <xf numFmtId="0" fontId="27" fillId="2" borderId="22" xfId="15" applyFont="1" applyFill="1" applyBorder="1"/>
    <xf numFmtId="0" fontId="27" fillId="2" borderId="23" xfId="15" applyFont="1" applyFill="1" applyBorder="1"/>
    <xf numFmtId="0" fontId="9" fillId="2" borderId="23" xfId="15" applyFont="1" applyFill="1" applyBorder="1"/>
    <xf numFmtId="0" fontId="9" fillId="2" borderId="24" xfId="15" applyFont="1" applyFill="1" applyBorder="1" applyAlignment="1">
      <alignment horizontal="left"/>
    </xf>
    <xf numFmtId="0" fontId="28" fillId="0" borderId="4" xfId="15" applyFont="1" applyBorder="1"/>
    <xf numFmtId="0" fontId="29" fillId="0" borderId="4" xfId="15" applyFont="1" applyBorder="1"/>
    <xf numFmtId="0" fontId="17" fillId="0" borderId="0" xfId="15" applyFont="1" applyBorder="1"/>
    <xf numFmtId="0" fontId="19" fillId="0" borderId="4" xfId="15" applyFont="1" applyBorder="1" applyAlignment="1">
      <alignment horizontal="left"/>
    </xf>
    <xf numFmtId="0" fontId="30" fillId="0" borderId="0" xfId="15" applyFont="1" applyBorder="1" applyAlignment="1">
      <alignment horizontal="right"/>
    </xf>
    <xf numFmtId="0" fontId="28" fillId="0" borderId="4" xfId="15" applyFont="1" applyBorder="1" applyAlignment="1">
      <alignment horizontal="left" vertical="top" wrapText="1"/>
    </xf>
    <xf numFmtId="0" fontId="28" fillId="0" borderId="0" xfId="15" applyFont="1" applyBorder="1" applyAlignment="1">
      <alignment horizontal="left" vertical="top" wrapText="1"/>
    </xf>
    <xf numFmtId="0" fontId="22" fillId="0" borderId="4" xfId="15" applyFont="1" applyBorder="1" applyAlignment="1">
      <alignment horizontal="left" wrapText="1"/>
    </xf>
    <xf numFmtId="0" fontId="22" fillId="0" borderId="0" xfId="15" applyFont="1" applyBorder="1" applyAlignment="1">
      <alignment horizontal="left" wrapText="1"/>
    </xf>
    <xf numFmtId="0" fontId="13" fillId="0" borderId="4" xfId="15" applyBorder="1" applyAlignment="1">
      <alignment horizontal="left" vertical="top" wrapText="1"/>
    </xf>
    <xf numFmtId="0" fontId="13" fillId="0" borderId="0" xfId="15" applyBorder="1" applyAlignment="1">
      <alignment horizontal="left" vertical="top" wrapText="1"/>
    </xf>
    <xf numFmtId="0" fontId="20" fillId="0" borderId="4" xfId="15" applyFont="1" applyBorder="1" applyAlignment="1">
      <alignment horizontal="left" wrapText="1"/>
    </xf>
    <xf numFmtId="0" fontId="20" fillId="0" borderId="0" xfId="15" applyFont="1" applyBorder="1" applyAlignment="1">
      <alignment horizontal="left" wrapText="1"/>
    </xf>
    <xf numFmtId="0" fontId="13" fillId="0" borderId="4" xfId="15" applyBorder="1" applyAlignment="1">
      <alignment wrapText="1"/>
    </xf>
    <xf numFmtId="0" fontId="5" fillId="0" borderId="0" xfId="1" applyAlignment="1">
      <alignment wrapText="1"/>
    </xf>
    <xf numFmtId="0" fontId="5" fillId="0" borderId="4" xfId="1" applyBorder="1" applyAlignment="1">
      <alignment wrapText="1"/>
    </xf>
    <xf numFmtId="0" fontId="13" fillId="5" borderId="10" xfId="15" applyFill="1" applyBorder="1" applyProtection="1">
      <protection locked="0"/>
    </xf>
    <xf numFmtId="0" fontId="13" fillId="5" borderId="17" xfId="15" applyFill="1" applyBorder="1" applyProtection="1">
      <protection locked="0"/>
    </xf>
    <xf numFmtId="0" fontId="13" fillId="5" borderId="12" xfId="15" applyFill="1" applyBorder="1" applyProtection="1">
      <protection locked="0"/>
    </xf>
    <xf numFmtId="0" fontId="13" fillId="5" borderId="19" xfId="15" applyFill="1" applyBorder="1" applyProtection="1">
      <protection locked="0"/>
    </xf>
    <xf numFmtId="0" fontId="13" fillId="0" borderId="4" xfId="15" applyBorder="1" applyAlignment="1">
      <alignment horizontal="left" wrapText="1"/>
    </xf>
    <xf numFmtId="0" fontId="13" fillId="0" borderId="0" xfId="15" applyBorder="1" applyAlignment="1">
      <alignment horizontal="left" wrapText="1"/>
    </xf>
    <xf numFmtId="0" fontId="13" fillId="0" borderId="4" xfId="15" applyBorder="1" applyAlignment="1">
      <alignment vertical="top" wrapText="1"/>
    </xf>
    <xf numFmtId="0" fontId="5" fillId="0" borderId="0" xfId="1" applyAlignment="1">
      <alignment vertical="top" wrapText="1"/>
    </xf>
    <xf numFmtId="0" fontId="5" fillId="0" borderId="4" xfId="1" applyBorder="1" applyAlignment="1">
      <alignment vertical="top" wrapText="1"/>
    </xf>
    <xf numFmtId="0" fontId="11" fillId="2" borderId="21" xfId="15" applyFont="1" applyFill="1" applyBorder="1" applyAlignment="1">
      <alignment horizontal="center" wrapText="1"/>
    </xf>
    <xf numFmtId="0" fontId="26" fillId="0" borderId="16" xfId="1" applyFont="1" applyBorder="1" applyAlignment="1">
      <alignment horizontal="center" wrapText="1"/>
    </xf>
    <xf numFmtId="0" fontId="26" fillId="0" borderId="20" xfId="1" applyFont="1" applyBorder="1" applyAlignment="1">
      <alignment horizontal="center" wrapText="1"/>
    </xf>
    <xf numFmtId="0" fontId="21" fillId="0" borderId="0" xfId="15" applyFont="1" applyBorder="1" applyAlignment="1">
      <alignment wrapText="1"/>
    </xf>
    <xf numFmtId="0" fontId="13" fillId="0" borderId="0" xfId="15" applyBorder="1" applyAlignment="1">
      <alignment wrapText="1"/>
    </xf>
    <xf numFmtId="0" fontId="13" fillId="0" borderId="1" xfId="15" applyBorder="1" applyAlignment="1">
      <alignment wrapText="1"/>
    </xf>
    <xf numFmtId="0" fontId="21" fillId="0" borderId="0" xfId="15" applyFont="1" applyBorder="1" applyAlignment="1">
      <alignment vertical="top" wrapText="1"/>
    </xf>
    <xf numFmtId="0" fontId="13" fillId="0" borderId="0" xfId="15" applyBorder="1" applyAlignment="1">
      <alignment vertical="top" wrapText="1"/>
    </xf>
    <xf numFmtId="0" fontId="13" fillId="0" borderId="1" xfId="15" applyBorder="1" applyAlignment="1">
      <alignment vertical="top" wrapText="1"/>
    </xf>
    <xf numFmtId="0" fontId="21" fillId="0" borderId="1" xfId="15" applyFont="1" applyBorder="1" applyAlignment="1">
      <alignment wrapText="1"/>
    </xf>
    <xf numFmtId="0" fontId="13" fillId="5" borderId="10" xfId="15" applyFill="1" applyBorder="1" applyAlignment="1" applyProtection="1">
      <alignment horizontal="center"/>
      <protection locked="0"/>
    </xf>
    <xf numFmtId="0" fontId="13" fillId="5" borderId="17" xfId="15" applyFill="1" applyBorder="1" applyAlignment="1" applyProtection="1">
      <alignment horizontal="center"/>
      <protection locked="0"/>
    </xf>
    <xf numFmtId="0" fontId="13" fillId="5" borderId="4" xfId="15" applyFill="1" applyBorder="1" applyAlignment="1" applyProtection="1">
      <alignment horizontal="center"/>
      <protection locked="0"/>
    </xf>
    <xf numFmtId="0" fontId="13" fillId="5" borderId="18" xfId="15" applyFill="1" applyBorder="1" applyAlignment="1" applyProtection="1">
      <alignment horizontal="center"/>
      <protection locked="0"/>
    </xf>
    <xf numFmtId="0" fontId="13" fillId="5" borderId="12" xfId="15" applyFill="1" applyBorder="1" applyAlignment="1" applyProtection="1">
      <alignment horizontal="center"/>
      <protection locked="0"/>
    </xf>
    <xf numFmtId="0" fontId="13" fillId="5" borderId="19" xfId="15" applyFill="1" applyBorder="1" applyAlignment="1" applyProtection="1">
      <alignment horizontal="center"/>
      <protection locked="0"/>
    </xf>
    <xf numFmtId="0" fontId="13" fillId="5" borderId="7" xfId="15" applyFill="1" applyBorder="1" applyAlignment="1" applyProtection="1">
      <protection locked="0"/>
    </xf>
    <xf numFmtId="0" fontId="13" fillId="5" borderId="11" xfId="15" applyFill="1" applyBorder="1" applyAlignment="1" applyProtection="1">
      <protection locked="0"/>
    </xf>
    <xf numFmtId="0" fontId="24" fillId="0" borderId="0" xfId="15" applyFont="1" applyBorder="1" applyAlignment="1">
      <alignment horizontal="right"/>
    </xf>
    <xf numFmtId="0" fontId="0" fillId="0" borderId="0" xfId="0" applyAlignment="1">
      <alignment wrapText="1"/>
    </xf>
    <xf numFmtId="0" fontId="0" fillId="0" borderId="1" xfId="0" applyBorder="1" applyAlignment="1">
      <alignment wrapText="1"/>
    </xf>
    <xf numFmtId="0" fontId="24" fillId="0" borderId="4" xfId="15" applyFont="1" applyBorder="1" applyAlignment="1">
      <alignment horizontal="left" vertical="top" wrapText="1"/>
    </xf>
    <xf numFmtId="0" fontId="24" fillId="0" borderId="0" xfId="15" applyFont="1" applyBorder="1" applyAlignment="1">
      <alignment horizontal="left" vertical="top" wrapText="1"/>
    </xf>
  </cellXfs>
  <cellStyles count="27">
    <cellStyle name="Comma 2" xfId="10"/>
    <cellStyle name="Comma 3" xfId="11"/>
    <cellStyle name="Currency 2" xfId="12"/>
    <cellStyle name="Currency 3" xfId="13"/>
    <cellStyle name="Currency 3 2" xfId="21"/>
    <cellStyle name="Normal" xfId="0" builtinId="0"/>
    <cellStyle name="Normal 2" xfId="1"/>
    <cellStyle name="Normal 2 2" xfId="14"/>
    <cellStyle name="Normal 2 3" xfId="15"/>
    <cellStyle name="Normal 20" xfId="16"/>
    <cellStyle name="Normal 21" xfId="17"/>
    <cellStyle name="Normal 21 2" xfId="22"/>
    <cellStyle name="Normal 3" xfId="2"/>
    <cellStyle name="Normal 3 2" xfId="8"/>
    <cellStyle name="Normal 4" xfId="3"/>
    <cellStyle name="Normal 4 2" xfId="4"/>
    <cellStyle name="Normal 5" xfId="5"/>
    <cellStyle name="Normal 5 2" xfId="6"/>
    <cellStyle name="Normal 6" xfId="7"/>
    <cellStyle name="Normal 6 2" xfId="9"/>
    <cellStyle name="Normal 7 2" xfId="18"/>
    <cellStyle name="Normal 7 3" xfId="23"/>
    <cellStyle name="Normal 8 2" xfId="24"/>
    <cellStyle name="Normal 8 2 2" xfId="26"/>
    <cellStyle name="Normal 9" xfId="25"/>
    <cellStyle name="Percent 2" xfId="19"/>
    <cellStyle name="Percent 3" xfId="20"/>
  </cellStyles>
  <dxfs count="0"/>
  <tableStyles count="0" defaultTableStyle="TableStyleMedium9" defaultPivotStyle="PivotStyleLight16"/>
  <colors>
    <mruColors>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4"/>
  <sheetViews>
    <sheetView showGridLines="0" showRowColHeaders="0" tabSelected="1" zoomScaleNormal="100" workbookViewId="0">
      <selection activeCell="B15" sqref="B15:G16"/>
    </sheetView>
  </sheetViews>
  <sheetFormatPr defaultColWidth="9.140625" defaultRowHeight="15" x14ac:dyDescent="0.25"/>
  <cols>
    <col min="1" max="1" width="30.140625" style="1" customWidth="1"/>
    <col min="2" max="2" width="19.7109375" style="1" customWidth="1"/>
    <col min="3" max="3" width="9.140625" style="1"/>
    <col min="4" max="4" width="13.42578125" style="1" customWidth="1"/>
    <col min="5" max="6" width="9.140625" style="1"/>
    <col min="7" max="7" width="14" style="1" customWidth="1"/>
    <col min="8" max="10" width="14.28515625" style="1" customWidth="1"/>
    <col min="11" max="11" width="9.140625" style="1" customWidth="1"/>
    <col min="12" max="16" width="9.140625" style="1"/>
    <col min="17" max="17" width="11.140625" style="1" customWidth="1"/>
    <col min="18" max="16384" width="9.140625" style="1"/>
  </cols>
  <sheetData>
    <row r="1" spans="1:7" ht="3" customHeight="1" thickBot="1" x14ac:dyDescent="0.3"/>
    <row r="2" spans="1:7" ht="24.75" customHeight="1" thickBot="1" x14ac:dyDescent="0.4">
      <c r="A2" s="55">
        <v>3</v>
      </c>
      <c r="B2" s="54" t="s">
        <v>160</v>
      </c>
      <c r="C2" s="53"/>
      <c r="D2" s="53"/>
      <c r="E2" s="53"/>
      <c r="F2" s="53"/>
      <c r="G2" s="52"/>
    </row>
    <row r="3" spans="1:7" ht="75.75" customHeight="1" thickTop="1" x14ac:dyDescent="0.3">
      <c r="A3" s="81" t="s">
        <v>143</v>
      </c>
      <c r="B3" s="82"/>
      <c r="C3" s="82"/>
      <c r="D3" s="82"/>
      <c r="E3" s="82"/>
      <c r="F3" s="82"/>
      <c r="G3" s="83"/>
    </row>
    <row r="4" spans="1:7" ht="6" customHeight="1" x14ac:dyDescent="0.25">
      <c r="A4" s="7"/>
      <c r="B4" s="2"/>
      <c r="C4" s="2"/>
      <c r="D4" s="2"/>
      <c r="E4" s="2"/>
      <c r="F4" s="2"/>
      <c r="G4" s="6"/>
    </row>
    <row r="5" spans="1:7" x14ac:dyDescent="0.25">
      <c r="A5" s="7" t="s">
        <v>127</v>
      </c>
      <c r="B5" s="97"/>
      <c r="C5" s="98"/>
      <c r="D5" s="2"/>
      <c r="E5" s="2"/>
      <c r="F5" s="2"/>
      <c r="G5" s="6"/>
    </row>
    <row r="6" spans="1:7" x14ac:dyDescent="0.25">
      <c r="A6" s="7" t="s">
        <v>126</v>
      </c>
      <c r="B6" s="97"/>
      <c r="C6" s="98"/>
      <c r="D6" s="2"/>
      <c r="E6" s="2"/>
      <c r="F6" s="2"/>
      <c r="G6" s="6"/>
    </row>
    <row r="7" spans="1:7" x14ac:dyDescent="0.25">
      <c r="A7" s="7" t="s">
        <v>125</v>
      </c>
      <c r="B7" s="97"/>
      <c r="C7" s="98"/>
      <c r="D7" s="2"/>
      <c r="E7" s="2"/>
      <c r="F7" s="2"/>
      <c r="G7" s="6"/>
    </row>
    <row r="8" spans="1:7" x14ac:dyDescent="0.25">
      <c r="A8" s="7" t="s">
        <v>16</v>
      </c>
      <c r="B8" s="97"/>
      <c r="C8" s="98"/>
      <c r="D8" s="2"/>
      <c r="E8" s="2"/>
      <c r="F8" s="2"/>
      <c r="G8" s="6"/>
    </row>
    <row r="9" spans="1:7" ht="4.5" customHeight="1" x14ac:dyDescent="0.25">
      <c r="A9" s="7"/>
      <c r="B9" s="2"/>
      <c r="C9" s="2"/>
      <c r="D9" s="2"/>
      <c r="E9" s="2"/>
      <c r="F9" s="2"/>
      <c r="G9" s="6"/>
    </row>
    <row r="10" spans="1:7" x14ac:dyDescent="0.25">
      <c r="A10" s="9" t="s">
        <v>124</v>
      </c>
      <c r="B10" s="2"/>
      <c r="C10" s="2"/>
      <c r="D10" s="2"/>
      <c r="E10" s="2"/>
      <c r="F10" s="2"/>
      <c r="G10" s="6"/>
    </row>
    <row r="11" spans="1:7" ht="3.75" customHeight="1" x14ac:dyDescent="0.25">
      <c r="A11" s="7"/>
      <c r="B11" s="2"/>
      <c r="C11" s="2"/>
      <c r="D11" s="2"/>
      <c r="E11" s="2"/>
      <c r="F11" s="2"/>
      <c r="G11" s="6"/>
    </row>
    <row r="12" spans="1:7" x14ac:dyDescent="0.25">
      <c r="A12" s="9" t="s">
        <v>123</v>
      </c>
      <c r="B12" s="32"/>
      <c r="C12" s="2"/>
      <c r="D12" s="2"/>
      <c r="E12" s="2"/>
      <c r="F12" s="2"/>
      <c r="G12" s="6"/>
    </row>
    <row r="13" spans="1:7" x14ac:dyDescent="0.25">
      <c r="A13" s="23" t="s">
        <v>122</v>
      </c>
      <c r="B13" s="2"/>
      <c r="C13" s="2"/>
      <c r="D13" s="2"/>
      <c r="E13" s="2"/>
      <c r="F13" s="2"/>
      <c r="G13" s="6"/>
    </row>
    <row r="14" spans="1:7" ht="3.75" customHeight="1" x14ac:dyDescent="0.25">
      <c r="A14" s="7"/>
      <c r="B14" s="2"/>
      <c r="C14" s="2"/>
      <c r="D14" s="2"/>
      <c r="E14" s="2"/>
      <c r="F14" s="2"/>
      <c r="G14" s="6"/>
    </row>
    <row r="15" spans="1:7" x14ac:dyDescent="0.25">
      <c r="A15" s="23" t="s">
        <v>121</v>
      </c>
      <c r="B15" s="84"/>
      <c r="C15" s="85"/>
      <c r="D15" s="85"/>
      <c r="E15" s="85"/>
      <c r="F15" s="85"/>
      <c r="G15" s="86"/>
    </row>
    <row r="16" spans="1:7" x14ac:dyDescent="0.25">
      <c r="A16" s="12" t="s">
        <v>120</v>
      </c>
      <c r="B16" s="85"/>
      <c r="C16" s="85"/>
      <c r="D16" s="85"/>
      <c r="E16" s="85"/>
      <c r="F16" s="85"/>
      <c r="G16" s="86"/>
    </row>
    <row r="17" spans="1:8" x14ac:dyDescent="0.25">
      <c r="A17" s="7"/>
      <c r="B17" s="40" t="s">
        <v>108</v>
      </c>
      <c r="C17" s="2"/>
      <c r="D17" s="2"/>
      <c r="E17" s="2"/>
      <c r="F17" s="2"/>
      <c r="G17" s="6"/>
    </row>
    <row r="18" spans="1:8" x14ac:dyDescent="0.25">
      <c r="A18" s="7" t="s">
        <v>119</v>
      </c>
      <c r="B18" s="2"/>
      <c r="C18" s="22"/>
      <c r="D18" s="2"/>
      <c r="E18" s="2"/>
      <c r="F18" s="2"/>
      <c r="G18" s="6"/>
    </row>
    <row r="19" spans="1:8" x14ac:dyDescent="0.25">
      <c r="A19" s="7" t="s">
        <v>118</v>
      </c>
      <c r="B19" s="2"/>
      <c r="C19" s="22"/>
      <c r="D19" s="2"/>
      <c r="E19" s="2"/>
      <c r="F19" s="2"/>
      <c r="G19" s="6"/>
    </row>
    <row r="20" spans="1:8" x14ac:dyDescent="0.25">
      <c r="A20" s="7" t="s">
        <v>10</v>
      </c>
      <c r="B20" s="2"/>
      <c r="C20" s="22"/>
      <c r="D20" s="2"/>
      <c r="E20" s="2"/>
      <c r="F20" s="2"/>
      <c r="G20" s="6"/>
      <c r="H20" s="51"/>
    </row>
    <row r="21" spans="1:8" x14ac:dyDescent="0.25">
      <c r="A21" s="7" t="s">
        <v>9</v>
      </c>
      <c r="B21" s="2"/>
      <c r="C21" s="22"/>
      <c r="D21" s="2"/>
      <c r="E21" s="2"/>
      <c r="F21" s="2"/>
      <c r="G21" s="6"/>
    </row>
    <row r="22" spans="1:8" x14ac:dyDescent="0.25">
      <c r="A22" s="7" t="s">
        <v>1</v>
      </c>
      <c r="B22" s="2"/>
      <c r="C22" s="22"/>
      <c r="D22" s="2"/>
      <c r="E22" s="2"/>
      <c r="F22" s="2"/>
      <c r="G22" s="6"/>
    </row>
    <row r="23" spans="1:8" x14ac:dyDescent="0.25">
      <c r="A23" s="7" t="s">
        <v>7</v>
      </c>
      <c r="B23" s="2"/>
      <c r="C23" s="22"/>
      <c r="D23" s="2"/>
      <c r="E23" s="2"/>
      <c r="F23" s="2"/>
      <c r="G23" s="6"/>
    </row>
    <row r="24" spans="1:8" x14ac:dyDescent="0.25">
      <c r="A24" s="7" t="s">
        <v>117</v>
      </c>
      <c r="B24" s="2"/>
      <c r="C24" s="22"/>
      <c r="D24" s="2"/>
      <c r="E24" s="2"/>
      <c r="F24" s="2"/>
      <c r="G24" s="6"/>
    </row>
    <row r="25" spans="1:8" x14ac:dyDescent="0.25">
      <c r="A25" s="7" t="s">
        <v>13</v>
      </c>
      <c r="B25" s="2"/>
      <c r="C25" s="22"/>
      <c r="D25" s="2"/>
      <c r="E25" s="2"/>
      <c r="F25" s="2"/>
      <c r="G25" s="6"/>
    </row>
    <row r="26" spans="1:8" x14ac:dyDescent="0.25">
      <c r="A26" s="7"/>
      <c r="B26" s="2"/>
      <c r="C26" s="2"/>
      <c r="D26" s="2"/>
      <c r="E26" s="17" t="s">
        <v>114</v>
      </c>
      <c r="F26" s="11">
        <f>SUM(C18:C25)</f>
        <v>0</v>
      </c>
      <c r="G26" s="6"/>
    </row>
    <row r="27" spans="1:8" ht="6" customHeight="1" x14ac:dyDescent="0.25">
      <c r="A27" s="7"/>
      <c r="B27" s="2"/>
      <c r="C27" s="2"/>
      <c r="D27" s="2"/>
      <c r="E27" s="2"/>
      <c r="F27" s="2"/>
      <c r="G27" s="6"/>
    </row>
    <row r="28" spans="1:8" x14ac:dyDescent="0.25">
      <c r="A28" s="7"/>
      <c r="B28" s="40" t="s">
        <v>100</v>
      </c>
      <c r="C28" s="2"/>
      <c r="D28" s="2"/>
      <c r="E28" s="2"/>
      <c r="F28" s="2"/>
      <c r="G28" s="6"/>
    </row>
    <row r="29" spans="1:8" x14ac:dyDescent="0.25">
      <c r="A29" s="7" t="s">
        <v>5</v>
      </c>
      <c r="B29" s="2"/>
      <c r="C29" s="22"/>
      <c r="D29" s="2"/>
      <c r="E29" s="2"/>
      <c r="F29" s="2"/>
      <c r="G29" s="6"/>
    </row>
    <row r="30" spans="1:8" x14ac:dyDescent="0.25">
      <c r="A30" s="7" t="s">
        <v>3</v>
      </c>
      <c r="B30" s="2"/>
      <c r="C30" s="22"/>
      <c r="D30" s="2"/>
      <c r="E30" s="2"/>
      <c r="F30" s="2"/>
      <c r="G30" s="6"/>
    </row>
    <row r="31" spans="1:8" x14ac:dyDescent="0.25">
      <c r="A31" s="7" t="s">
        <v>116</v>
      </c>
      <c r="B31" s="2"/>
      <c r="C31" s="22"/>
      <c r="D31" s="2"/>
      <c r="E31" s="2"/>
      <c r="F31" s="2"/>
      <c r="G31" s="6"/>
    </row>
    <row r="32" spans="1:8" x14ac:dyDescent="0.25">
      <c r="A32" s="7" t="s">
        <v>12</v>
      </c>
      <c r="B32" s="2"/>
      <c r="C32" s="22"/>
      <c r="D32" s="2"/>
      <c r="E32" s="2"/>
      <c r="F32" s="2"/>
      <c r="G32" s="6"/>
    </row>
    <row r="33" spans="1:7" x14ac:dyDescent="0.25">
      <c r="A33" s="7" t="s">
        <v>115</v>
      </c>
      <c r="B33" s="2"/>
      <c r="C33" s="22"/>
      <c r="D33" s="2"/>
      <c r="E33" s="2"/>
      <c r="F33" s="2"/>
      <c r="G33" s="6"/>
    </row>
    <row r="34" spans="1:7" x14ac:dyDescent="0.25">
      <c r="A34" s="7" t="s">
        <v>4</v>
      </c>
      <c r="B34" s="2"/>
      <c r="C34" s="22"/>
      <c r="D34" s="2"/>
      <c r="E34" s="2"/>
      <c r="F34" s="2"/>
      <c r="G34" s="6"/>
    </row>
    <row r="35" spans="1:7" x14ac:dyDescent="0.25">
      <c r="A35" s="7"/>
      <c r="B35" s="2"/>
      <c r="C35" s="2"/>
      <c r="D35" s="2"/>
      <c r="E35" s="17" t="s">
        <v>114</v>
      </c>
      <c r="F35" s="11">
        <f>SUM(C29:C34)</f>
        <v>0</v>
      </c>
      <c r="G35" s="6"/>
    </row>
    <row r="36" spans="1:7" ht="6.75" customHeight="1" x14ac:dyDescent="0.25">
      <c r="A36" s="7"/>
      <c r="B36" s="2"/>
      <c r="C36" s="2"/>
      <c r="D36" s="2"/>
      <c r="E36" s="50"/>
      <c r="F36" s="2"/>
      <c r="G36" s="6"/>
    </row>
    <row r="37" spans="1:7" x14ac:dyDescent="0.25">
      <c r="A37" s="7"/>
      <c r="B37" s="40" t="s">
        <v>79</v>
      </c>
      <c r="C37" s="2"/>
      <c r="D37" s="2"/>
      <c r="E37" s="2"/>
      <c r="F37" s="2"/>
      <c r="G37" s="6"/>
    </row>
    <row r="38" spans="1:7" x14ac:dyDescent="0.25">
      <c r="A38" s="7" t="s">
        <v>8</v>
      </c>
      <c r="B38" s="2"/>
      <c r="C38" s="22"/>
      <c r="D38" s="2"/>
      <c r="E38" s="2"/>
      <c r="F38" s="2"/>
      <c r="G38" s="6"/>
    </row>
    <row r="39" spans="1:7" x14ac:dyDescent="0.25">
      <c r="A39" s="7" t="s">
        <v>113</v>
      </c>
      <c r="B39" s="2"/>
      <c r="C39" s="22"/>
      <c r="D39" s="2"/>
      <c r="E39" s="2"/>
      <c r="F39" s="2"/>
      <c r="G39" s="6"/>
    </row>
    <row r="40" spans="1:7" x14ac:dyDescent="0.25">
      <c r="A40" s="7" t="s">
        <v>6</v>
      </c>
      <c r="B40" s="2"/>
      <c r="C40" s="22"/>
      <c r="D40" s="2"/>
      <c r="E40" s="2"/>
      <c r="F40" s="2"/>
      <c r="G40" s="6"/>
    </row>
    <row r="41" spans="1:7" x14ac:dyDescent="0.25">
      <c r="A41" s="7" t="s">
        <v>2</v>
      </c>
      <c r="B41" s="2"/>
      <c r="C41" s="22"/>
      <c r="D41" s="2"/>
      <c r="E41" s="2"/>
      <c r="F41" s="2"/>
      <c r="G41" s="6"/>
    </row>
    <row r="42" spans="1:7" x14ac:dyDescent="0.25">
      <c r="A42" s="7" t="s">
        <v>14</v>
      </c>
      <c r="B42" s="2"/>
      <c r="C42" s="22"/>
      <c r="D42" s="2"/>
      <c r="E42" s="2"/>
      <c r="F42" s="2"/>
      <c r="G42" s="6"/>
    </row>
    <row r="43" spans="1:7" x14ac:dyDescent="0.25">
      <c r="A43" s="7" t="s">
        <v>144</v>
      </c>
      <c r="B43" s="2"/>
      <c r="C43" s="22"/>
      <c r="D43" s="2"/>
      <c r="E43" s="2"/>
      <c r="F43" s="2"/>
      <c r="G43" s="6"/>
    </row>
    <row r="44" spans="1:7" x14ac:dyDescent="0.25">
      <c r="A44" s="7" t="s">
        <v>11</v>
      </c>
      <c r="B44" s="2"/>
      <c r="C44" s="22"/>
      <c r="D44" s="2"/>
      <c r="E44" s="2"/>
      <c r="F44" s="2"/>
      <c r="G44" s="6"/>
    </row>
    <row r="45" spans="1:7" x14ac:dyDescent="0.25">
      <c r="A45" s="7"/>
      <c r="B45" s="2"/>
      <c r="C45" s="2"/>
      <c r="D45" s="2"/>
      <c r="E45" s="17" t="s">
        <v>112</v>
      </c>
      <c r="F45" s="11">
        <f>SUM(C38:C44)</f>
        <v>0</v>
      </c>
      <c r="G45" s="6"/>
    </row>
    <row r="46" spans="1:7" x14ac:dyDescent="0.25">
      <c r="A46" s="7"/>
      <c r="B46" s="2"/>
      <c r="C46" s="2"/>
      <c r="D46" s="2"/>
      <c r="E46" s="2"/>
      <c r="F46" s="2"/>
      <c r="G46" s="6"/>
    </row>
    <row r="47" spans="1:7" x14ac:dyDescent="0.25">
      <c r="A47" s="7"/>
      <c r="B47" s="2"/>
      <c r="C47" s="2"/>
      <c r="D47" s="45"/>
      <c r="E47" s="17" t="s">
        <v>111</v>
      </c>
      <c r="F47" s="49">
        <f>IF(SUM(F26,F35,F45)&gt;25,25,IF(SUM(F26,F35,F45)&lt;26,SUM(F26,F35,F45)))</f>
        <v>0</v>
      </c>
      <c r="G47" s="6"/>
    </row>
    <row r="48" spans="1:7" x14ac:dyDescent="0.25">
      <c r="A48" s="7"/>
      <c r="B48" s="2"/>
      <c r="C48" s="2"/>
      <c r="D48" s="99" t="s">
        <v>110</v>
      </c>
      <c r="E48" s="99"/>
      <c r="F48" s="2"/>
      <c r="G48" s="6"/>
    </row>
    <row r="49" spans="1:7" ht="6" customHeight="1" x14ac:dyDescent="0.25">
      <c r="A49" s="7"/>
      <c r="B49" s="2"/>
      <c r="C49" s="2"/>
      <c r="D49" s="2"/>
      <c r="E49" s="2"/>
      <c r="F49" s="2"/>
      <c r="G49" s="6"/>
    </row>
    <row r="50" spans="1:7" x14ac:dyDescent="0.25">
      <c r="A50" s="23" t="s">
        <v>109</v>
      </c>
      <c r="B50" s="2"/>
      <c r="C50" s="31"/>
      <c r="D50" s="31"/>
      <c r="E50" s="31"/>
      <c r="F50" s="2"/>
      <c r="G50" s="6"/>
    </row>
    <row r="51" spans="1:7" ht="4.5" customHeight="1" x14ac:dyDescent="0.25">
      <c r="A51" s="7"/>
      <c r="B51" s="2"/>
      <c r="C51" s="2"/>
      <c r="D51" s="2"/>
      <c r="E51" s="2"/>
      <c r="F51" s="2"/>
      <c r="G51" s="6"/>
    </row>
    <row r="52" spans="1:7" x14ac:dyDescent="0.25">
      <c r="A52" s="7"/>
      <c r="B52" s="40" t="s">
        <v>108</v>
      </c>
      <c r="C52" s="2"/>
      <c r="D52" s="2"/>
      <c r="E52" s="2"/>
      <c r="F52" s="2"/>
      <c r="G52" s="6"/>
    </row>
    <row r="53" spans="1:7" x14ac:dyDescent="0.25">
      <c r="A53" s="76" t="s">
        <v>107</v>
      </c>
      <c r="B53" s="77"/>
      <c r="C53" s="22"/>
      <c r="D53" s="2"/>
      <c r="E53" s="2"/>
      <c r="F53" s="2"/>
      <c r="G53" s="6"/>
    </row>
    <row r="54" spans="1:7" ht="32.25" customHeight="1" x14ac:dyDescent="0.25">
      <c r="A54" s="76"/>
      <c r="B54" s="77"/>
      <c r="C54" s="2"/>
      <c r="D54" s="2"/>
      <c r="E54" s="2"/>
      <c r="F54" s="2"/>
      <c r="G54" s="6"/>
    </row>
    <row r="55" spans="1:7" x14ac:dyDescent="0.25">
      <c r="A55" s="65" t="s">
        <v>106</v>
      </c>
      <c r="B55" s="79"/>
      <c r="C55" s="22"/>
      <c r="D55" s="2"/>
      <c r="E55" s="2"/>
      <c r="F55" s="2"/>
      <c r="G55" s="6"/>
    </row>
    <row r="56" spans="1:7" x14ac:dyDescent="0.25">
      <c r="A56" s="65"/>
      <c r="B56" s="79"/>
      <c r="C56" s="2"/>
      <c r="D56" s="2"/>
      <c r="E56" s="2"/>
      <c r="F56" s="2"/>
      <c r="G56" s="6"/>
    </row>
    <row r="57" spans="1:7" x14ac:dyDescent="0.25">
      <c r="A57" s="65"/>
      <c r="B57" s="79"/>
      <c r="C57" s="2"/>
      <c r="D57" s="45"/>
      <c r="E57" s="17" t="s">
        <v>64</v>
      </c>
      <c r="F57" s="11">
        <f>IF(SUM(C53,C55)&gt;8,8,IF(SUM(C53,C55)&lt;9,SUM(C53,C55)))</f>
        <v>0</v>
      </c>
      <c r="G57" s="6"/>
    </row>
    <row r="58" spans="1:7" x14ac:dyDescent="0.25">
      <c r="A58" s="7"/>
      <c r="B58" s="2"/>
      <c r="C58" s="2"/>
      <c r="D58" s="45"/>
      <c r="E58" s="35" t="s">
        <v>92</v>
      </c>
      <c r="F58" s="2"/>
      <c r="G58" s="6"/>
    </row>
    <row r="59" spans="1:7" x14ac:dyDescent="0.25">
      <c r="A59" s="7"/>
      <c r="B59" s="2"/>
      <c r="C59" s="2"/>
      <c r="D59" s="45"/>
      <c r="E59" s="35"/>
      <c r="F59" s="2"/>
      <c r="G59" s="6"/>
    </row>
    <row r="60" spans="1:7" ht="7.5" customHeight="1" x14ac:dyDescent="0.25">
      <c r="A60" s="7"/>
      <c r="B60" s="2"/>
      <c r="C60" s="2"/>
      <c r="D60" s="2"/>
      <c r="E60" s="2"/>
      <c r="F60" s="2"/>
      <c r="G60" s="6"/>
    </row>
    <row r="61" spans="1:7" x14ac:dyDescent="0.25">
      <c r="A61" s="23" t="s">
        <v>105</v>
      </c>
      <c r="B61" s="2"/>
      <c r="C61" s="84"/>
      <c r="D61" s="85"/>
      <c r="E61" s="85"/>
      <c r="F61" s="85"/>
      <c r="G61" s="86"/>
    </row>
    <row r="62" spans="1:7" x14ac:dyDescent="0.25">
      <c r="A62" s="7"/>
      <c r="B62" s="32" t="s">
        <v>79</v>
      </c>
      <c r="C62" s="85"/>
      <c r="D62" s="85"/>
      <c r="E62" s="85"/>
      <c r="F62" s="85"/>
      <c r="G62" s="86"/>
    </row>
    <row r="63" spans="1:7" x14ac:dyDescent="0.25">
      <c r="A63" s="76" t="s">
        <v>128</v>
      </c>
      <c r="B63" s="77"/>
      <c r="C63" s="22"/>
      <c r="D63" s="2"/>
      <c r="E63" s="2"/>
      <c r="F63" s="2"/>
      <c r="G63" s="6"/>
    </row>
    <row r="64" spans="1:7" x14ac:dyDescent="0.25">
      <c r="A64" s="76"/>
      <c r="B64" s="77"/>
      <c r="C64" s="2"/>
      <c r="D64" s="2"/>
      <c r="E64" s="2"/>
      <c r="F64" s="2"/>
      <c r="G64" s="6"/>
    </row>
    <row r="65" spans="1:7" ht="30" customHeight="1" x14ac:dyDescent="0.25">
      <c r="A65" s="76"/>
      <c r="B65" s="77"/>
      <c r="C65" s="2"/>
      <c r="D65" s="2"/>
      <c r="E65" s="2"/>
      <c r="F65" s="2"/>
      <c r="G65" s="6"/>
    </row>
    <row r="66" spans="1:7" x14ac:dyDescent="0.25">
      <c r="A66" s="7" t="s">
        <v>104</v>
      </c>
      <c r="B66" s="2"/>
      <c r="C66" s="22"/>
      <c r="D66" s="2"/>
      <c r="E66" s="2"/>
      <c r="F66" s="2"/>
      <c r="G66" s="6"/>
    </row>
    <row r="67" spans="1:7" x14ac:dyDescent="0.25">
      <c r="A67" s="7" t="s">
        <v>103</v>
      </c>
      <c r="B67" s="2"/>
      <c r="C67" s="22"/>
      <c r="D67" s="2"/>
      <c r="E67" s="2"/>
      <c r="F67" s="2"/>
      <c r="G67" s="6"/>
    </row>
    <row r="68" spans="1:7" x14ac:dyDescent="0.25">
      <c r="A68" s="7" t="s">
        <v>102</v>
      </c>
      <c r="B68" s="2"/>
      <c r="C68" s="22"/>
      <c r="D68" s="2"/>
      <c r="E68" s="2"/>
      <c r="F68" s="2"/>
      <c r="G68" s="6"/>
    </row>
    <row r="69" spans="1:7" x14ac:dyDescent="0.25">
      <c r="A69" s="7"/>
      <c r="B69" s="2"/>
      <c r="C69" s="2"/>
      <c r="D69" s="45"/>
      <c r="E69" s="17" t="s">
        <v>64</v>
      </c>
      <c r="F69" s="11">
        <f>IF(SUM(C63,C66,C67,C68)&gt;8,8,IF(SUM(C63,C66,C67,C68)&lt;9,SUM(C63,C66,C67,C68)))</f>
        <v>0</v>
      </c>
      <c r="G69" s="6"/>
    </row>
    <row r="70" spans="1:7" x14ac:dyDescent="0.25">
      <c r="A70" s="7"/>
      <c r="B70" s="2"/>
      <c r="C70" s="2"/>
      <c r="D70" s="45"/>
      <c r="E70" s="35" t="s">
        <v>92</v>
      </c>
      <c r="F70" s="2"/>
      <c r="G70" s="6"/>
    </row>
    <row r="71" spans="1:7" ht="6.75" customHeight="1" x14ac:dyDescent="0.25">
      <c r="A71" s="7"/>
      <c r="B71" s="2"/>
      <c r="C71" s="2"/>
      <c r="D71" s="2"/>
      <c r="E71" s="2"/>
      <c r="F71" s="2"/>
      <c r="G71" s="6"/>
    </row>
    <row r="72" spans="1:7" x14ac:dyDescent="0.25">
      <c r="A72" s="67" t="s">
        <v>101</v>
      </c>
      <c r="B72" s="68"/>
      <c r="C72" s="68"/>
      <c r="D72" s="30"/>
      <c r="E72" s="2"/>
      <c r="F72" s="2"/>
      <c r="G72" s="6"/>
    </row>
    <row r="73" spans="1:7" x14ac:dyDescent="0.25">
      <c r="A73" s="67"/>
      <c r="B73" s="68"/>
      <c r="C73" s="68"/>
      <c r="D73" s="2"/>
      <c r="E73" s="2"/>
      <c r="F73" s="2"/>
      <c r="G73" s="6"/>
    </row>
    <row r="74" spans="1:7" ht="6" customHeight="1" x14ac:dyDescent="0.25">
      <c r="A74" s="7"/>
      <c r="B74" s="2"/>
      <c r="C74" s="2"/>
      <c r="D74" s="2"/>
      <c r="E74" s="2"/>
      <c r="F74" s="2"/>
      <c r="G74" s="6"/>
    </row>
    <row r="75" spans="1:7" x14ac:dyDescent="0.25">
      <c r="A75" s="7"/>
      <c r="B75" s="32" t="s">
        <v>100</v>
      </c>
      <c r="C75" s="2"/>
      <c r="D75" s="2"/>
      <c r="E75" s="2"/>
      <c r="F75" s="2"/>
      <c r="G75" s="6"/>
    </row>
    <row r="76" spans="1:7" x14ac:dyDescent="0.25">
      <c r="A76" s="7" t="s">
        <v>99</v>
      </c>
      <c r="B76" s="2"/>
      <c r="C76" s="22"/>
      <c r="D76" s="2"/>
      <c r="E76" s="2"/>
      <c r="F76" s="2"/>
      <c r="G76" s="6"/>
    </row>
    <row r="77" spans="1:7" x14ac:dyDescent="0.25">
      <c r="A77" s="76" t="s">
        <v>98</v>
      </c>
      <c r="B77" s="77"/>
      <c r="C77" s="22"/>
      <c r="D77" s="2"/>
      <c r="E77" s="2"/>
      <c r="F77" s="2"/>
      <c r="G77" s="6"/>
    </row>
    <row r="78" spans="1:7" x14ac:dyDescent="0.25">
      <c r="A78" s="76"/>
      <c r="B78" s="77"/>
      <c r="C78" s="2"/>
      <c r="D78" s="2"/>
      <c r="E78" s="2"/>
      <c r="F78" s="2"/>
      <c r="G78" s="6"/>
    </row>
    <row r="79" spans="1:7" x14ac:dyDescent="0.25">
      <c r="A79" s="25"/>
      <c r="B79" s="32" t="s">
        <v>79</v>
      </c>
      <c r="C79" s="2"/>
      <c r="D79" s="2"/>
      <c r="E79" s="2"/>
      <c r="F79" s="2"/>
      <c r="G79" s="6"/>
    </row>
    <row r="80" spans="1:7" x14ac:dyDescent="0.25">
      <c r="A80" s="76" t="s">
        <v>97</v>
      </c>
      <c r="B80" s="77"/>
      <c r="C80" s="22"/>
      <c r="D80" s="2"/>
      <c r="E80" s="2"/>
      <c r="F80" s="2"/>
      <c r="G80" s="6"/>
    </row>
    <row r="81" spans="1:7" x14ac:dyDescent="0.25">
      <c r="A81" s="76"/>
      <c r="B81" s="77"/>
      <c r="C81" s="2"/>
      <c r="D81" s="2"/>
      <c r="E81" s="2"/>
      <c r="F81" s="2"/>
      <c r="G81" s="6"/>
    </row>
    <row r="82" spans="1:7" x14ac:dyDescent="0.25">
      <c r="A82" s="76" t="s">
        <v>96</v>
      </c>
      <c r="B82" s="77"/>
      <c r="C82" s="22"/>
      <c r="D82" s="2"/>
      <c r="E82" s="2"/>
      <c r="F82" s="2"/>
      <c r="G82" s="6"/>
    </row>
    <row r="83" spans="1:7" x14ac:dyDescent="0.25">
      <c r="A83" s="76"/>
      <c r="B83" s="77"/>
      <c r="C83" s="2"/>
      <c r="D83" s="2"/>
      <c r="E83" s="2"/>
      <c r="F83" s="2"/>
      <c r="G83" s="6"/>
    </row>
    <row r="84" spans="1:7" x14ac:dyDescent="0.25">
      <c r="A84" s="25"/>
      <c r="B84" s="32" t="s">
        <v>95</v>
      </c>
      <c r="C84" s="2"/>
      <c r="D84" s="2"/>
      <c r="E84" s="2"/>
      <c r="F84" s="2"/>
      <c r="G84" s="6"/>
    </row>
    <row r="85" spans="1:7" ht="15" customHeight="1" x14ac:dyDescent="0.25">
      <c r="A85" s="76" t="s">
        <v>94</v>
      </c>
      <c r="B85" s="77"/>
      <c r="C85" s="22"/>
      <c r="D85" s="2"/>
      <c r="E85" s="2"/>
      <c r="F85" s="2"/>
      <c r="G85" s="6"/>
    </row>
    <row r="86" spans="1:7" x14ac:dyDescent="0.25">
      <c r="A86" s="76"/>
      <c r="B86" s="77"/>
      <c r="C86" s="2"/>
      <c r="D86" s="2"/>
      <c r="E86" s="2"/>
      <c r="F86" s="2"/>
      <c r="G86" s="6"/>
    </row>
    <row r="87" spans="1:7" x14ac:dyDescent="0.25">
      <c r="A87" s="76" t="s">
        <v>93</v>
      </c>
      <c r="B87" s="77"/>
      <c r="C87" s="22"/>
      <c r="D87" s="2"/>
      <c r="E87" s="2"/>
      <c r="F87" s="2"/>
      <c r="G87" s="6"/>
    </row>
    <row r="88" spans="1:7" x14ac:dyDescent="0.25">
      <c r="A88" s="76"/>
      <c r="B88" s="77"/>
      <c r="C88" s="2"/>
      <c r="D88" s="2"/>
      <c r="E88" s="2"/>
      <c r="F88" s="2"/>
      <c r="G88" s="6"/>
    </row>
    <row r="89" spans="1:7" x14ac:dyDescent="0.25">
      <c r="A89" s="65" t="s">
        <v>15</v>
      </c>
      <c r="B89" s="66"/>
      <c r="C89" s="22"/>
      <c r="D89" s="2"/>
      <c r="E89" s="2"/>
      <c r="F89" s="2"/>
      <c r="G89" s="6"/>
    </row>
    <row r="90" spans="1:7" x14ac:dyDescent="0.25">
      <c r="A90" s="65"/>
      <c r="B90" s="66"/>
      <c r="C90" s="2"/>
      <c r="D90" s="2"/>
      <c r="E90" s="2"/>
      <c r="F90" s="2"/>
      <c r="G90" s="6"/>
    </row>
    <row r="91" spans="1:7" x14ac:dyDescent="0.25">
      <c r="A91" s="7"/>
      <c r="B91" s="2"/>
      <c r="C91" s="2"/>
      <c r="D91" s="2"/>
      <c r="E91" s="17" t="s">
        <v>64</v>
      </c>
      <c r="F91" s="11">
        <f>IF((SUM(C76,C77,C80,C82,C85,C87,C89))&gt;8,8,IF(SUM(C76,C77,C80,C82,C85,C87,C89)&lt;9,SUM(C76,C77,C80,C82,C85,C87,C89)))</f>
        <v>0</v>
      </c>
      <c r="G91" s="6"/>
    </row>
    <row r="92" spans="1:7" x14ac:dyDescent="0.25">
      <c r="A92" s="7"/>
      <c r="B92" s="2"/>
      <c r="C92" s="2"/>
      <c r="D92" s="2"/>
      <c r="E92" s="35" t="s">
        <v>92</v>
      </c>
      <c r="F92" s="2"/>
      <c r="G92" s="6"/>
    </row>
    <row r="93" spans="1:7" x14ac:dyDescent="0.25">
      <c r="A93" s="7"/>
      <c r="B93" s="2"/>
      <c r="C93" s="2"/>
      <c r="D93" s="2"/>
      <c r="E93" s="35"/>
      <c r="F93" s="2"/>
      <c r="G93" s="6"/>
    </row>
    <row r="94" spans="1:7" ht="6.75" customHeight="1" x14ac:dyDescent="0.25">
      <c r="A94" s="7"/>
      <c r="B94" s="2"/>
      <c r="C94" s="2"/>
      <c r="D94" s="2"/>
      <c r="E94" s="2"/>
      <c r="F94" s="2"/>
      <c r="G94" s="6"/>
    </row>
    <row r="95" spans="1:7" x14ac:dyDescent="0.25">
      <c r="A95" s="57" t="s">
        <v>129</v>
      </c>
      <c r="B95" s="2"/>
      <c r="C95" s="84"/>
      <c r="D95" s="100"/>
      <c r="E95" s="100"/>
      <c r="F95" s="100"/>
      <c r="G95" s="101"/>
    </row>
    <row r="96" spans="1:7" x14ac:dyDescent="0.25">
      <c r="A96" s="23"/>
      <c r="B96" s="2"/>
      <c r="C96" s="100"/>
      <c r="D96" s="100"/>
      <c r="E96" s="100"/>
      <c r="F96" s="100"/>
      <c r="G96" s="101"/>
    </row>
    <row r="97" spans="1:7" ht="13.5" customHeight="1" x14ac:dyDescent="0.25">
      <c r="A97" s="9" t="s">
        <v>91</v>
      </c>
      <c r="B97" s="58" t="s">
        <v>131</v>
      </c>
      <c r="C97" s="2"/>
      <c r="D97" s="2"/>
      <c r="E97" s="2"/>
      <c r="F97" s="2"/>
      <c r="G97" s="6"/>
    </row>
    <row r="98" spans="1:7" x14ac:dyDescent="0.25">
      <c r="A98" s="65" t="s">
        <v>130</v>
      </c>
      <c r="B98" s="66"/>
      <c r="C98" s="66"/>
      <c r="D98" s="66"/>
      <c r="E98" s="47"/>
      <c r="F98" s="47"/>
      <c r="G98" s="46"/>
    </row>
    <row r="99" spans="1:7" ht="33.75" customHeight="1" x14ac:dyDescent="0.25">
      <c r="A99" s="65"/>
      <c r="B99" s="66"/>
      <c r="C99" s="66"/>
      <c r="D99" s="66"/>
      <c r="E99" s="47"/>
      <c r="F99" s="47"/>
      <c r="G99" s="46"/>
    </row>
    <row r="100" spans="1:7" ht="29.25" customHeight="1" x14ac:dyDescent="0.25">
      <c r="A100" s="65"/>
      <c r="B100" s="66"/>
      <c r="C100" s="66"/>
      <c r="D100" s="66"/>
      <c r="E100" s="47"/>
      <c r="F100" s="47"/>
      <c r="G100" s="46"/>
    </row>
    <row r="101" spans="1:7" ht="27" customHeight="1" x14ac:dyDescent="0.25">
      <c r="A101" s="65"/>
      <c r="B101" s="66"/>
      <c r="C101" s="66"/>
      <c r="D101" s="66"/>
      <c r="E101" s="47"/>
      <c r="F101" s="47"/>
      <c r="G101" s="46"/>
    </row>
    <row r="102" spans="1:7" x14ac:dyDescent="0.25">
      <c r="A102" s="65"/>
      <c r="B102" s="66"/>
      <c r="C102" s="66"/>
      <c r="D102" s="66"/>
      <c r="E102" s="47"/>
      <c r="F102" s="47"/>
      <c r="G102" s="46"/>
    </row>
    <row r="103" spans="1:7" ht="27" customHeight="1" x14ac:dyDescent="0.25">
      <c r="A103" s="65"/>
      <c r="B103" s="66"/>
      <c r="C103" s="66"/>
      <c r="D103" s="66"/>
      <c r="E103" s="2"/>
      <c r="F103" s="2"/>
      <c r="G103" s="6"/>
    </row>
    <row r="104" spans="1:7" ht="7.5" customHeight="1" x14ac:dyDescent="0.25">
      <c r="A104" s="65"/>
      <c r="B104" s="66"/>
      <c r="C104" s="66"/>
      <c r="D104" s="66"/>
      <c r="E104" s="2"/>
      <c r="F104" s="2"/>
      <c r="G104" s="6"/>
    </row>
    <row r="105" spans="1:7" ht="2.25" customHeight="1" x14ac:dyDescent="0.25">
      <c r="A105" s="7"/>
      <c r="B105" s="2"/>
      <c r="C105" s="2"/>
      <c r="D105" s="2"/>
      <c r="E105" s="2"/>
      <c r="F105" s="2"/>
      <c r="G105" s="6"/>
    </row>
    <row r="106" spans="1:7" x14ac:dyDescent="0.25">
      <c r="A106" s="76" t="s">
        <v>90</v>
      </c>
      <c r="B106" s="77"/>
      <c r="C106" s="77"/>
      <c r="D106" s="77"/>
      <c r="E106" s="2"/>
      <c r="F106" s="2"/>
      <c r="G106" s="6"/>
    </row>
    <row r="107" spans="1:7" ht="58.5" customHeight="1" x14ac:dyDescent="0.25">
      <c r="A107" s="76"/>
      <c r="B107" s="77"/>
      <c r="C107" s="77"/>
      <c r="D107" s="77"/>
      <c r="E107" s="2"/>
      <c r="F107" s="2"/>
      <c r="G107" s="6"/>
    </row>
    <row r="108" spans="1:7" ht="2.25" customHeight="1" x14ac:dyDescent="0.25">
      <c r="A108" s="7"/>
      <c r="B108" s="2"/>
      <c r="C108" s="2"/>
      <c r="D108" s="2"/>
      <c r="E108" s="2"/>
      <c r="F108" s="2"/>
      <c r="G108" s="6"/>
    </row>
    <row r="109" spans="1:7" x14ac:dyDescent="0.25">
      <c r="A109" s="56" t="s">
        <v>145</v>
      </c>
      <c r="B109" s="2"/>
      <c r="C109" s="22"/>
      <c r="D109" s="2"/>
      <c r="E109" s="2"/>
      <c r="F109" s="2"/>
      <c r="G109" s="6"/>
    </row>
    <row r="110" spans="1:7" x14ac:dyDescent="0.25">
      <c r="A110" s="56" t="s">
        <v>146</v>
      </c>
      <c r="B110" s="2"/>
      <c r="C110" s="22"/>
      <c r="D110" s="2"/>
      <c r="E110" s="2"/>
      <c r="F110" s="2"/>
      <c r="G110" s="6"/>
    </row>
    <row r="111" spans="1:7" x14ac:dyDescent="0.25">
      <c r="A111" s="56" t="s">
        <v>147</v>
      </c>
      <c r="B111" s="2"/>
      <c r="C111" s="22"/>
      <c r="D111" s="2"/>
      <c r="E111" s="2"/>
      <c r="F111" s="2"/>
      <c r="G111" s="6"/>
    </row>
    <row r="112" spans="1:7" x14ac:dyDescent="0.25">
      <c r="A112" s="56" t="s">
        <v>148</v>
      </c>
      <c r="B112" s="2"/>
      <c r="C112" s="22"/>
      <c r="D112" s="2"/>
      <c r="E112" s="2"/>
      <c r="F112" s="2"/>
      <c r="G112" s="6"/>
    </row>
    <row r="113" spans="1:7" ht="6.75" customHeight="1" x14ac:dyDescent="0.25">
      <c r="A113" s="7"/>
      <c r="B113" s="2"/>
      <c r="C113" s="2"/>
      <c r="D113" s="2"/>
      <c r="E113" s="2"/>
      <c r="F113" s="2"/>
      <c r="G113" s="6"/>
    </row>
    <row r="114" spans="1:7" x14ac:dyDescent="0.25">
      <c r="A114" s="7"/>
      <c r="B114" s="2"/>
      <c r="C114" s="2"/>
      <c r="D114" s="2"/>
      <c r="E114" s="17" t="s">
        <v>64</v>
      </c>
      <c r="F114" s="11">
        <f>IF(SUM(C109:C112)&gt;5,5,IF(SUM(C109:C112)&lt;6,(SUM(C109:C112))))</f>
        <v>0</v>
      </c>
      <c r="G114" s="6"/>
    </row>
    <row r="115" spans="1:7" x14ac:dyDescent="0.25">
      <c r="A115" s="7"/>
      <c r="B115" s="2"/>
      <c r="C115" s="2"/>
      <c r="D115" s="2"/>
      <c r="E115" s="60" t="s">
        <v>80</v>
      </c>
      <c r="F115" s="2"/>
      <c r="G115" s="6"/>
    </row>
    <row r="116" spans="1:7" x14ac:dyDescent="0.25">
      <c r="A116" s="7"/>
      <c r="B116" s="2"/>
      <c r="C116" s="2"/>
      <c r="D116" s="2"/>
      <c r="E116" s="48"/>
      <c r="F116" s="2"/>
      <c r="G116" s="6"/>
    </row>
    <row r="117" spans="1:7" x14ac:dyDescent="0.25">
      <c r="A117" s="59"/>
      <c r="B117" s="58" t="s">
        <v>132</v>
      </c>
      <c r="C117" s="2"/>
      <c r="D117" s="2"/>
      <c r="E117" s="48"/>
      <c r="F117" s="2"/>
      <c r="G117" s="6"/>
    </row>
    <row r="118" spans="1:7" x14ac:dyDescent="0.25">
      <c r="A118" s="78" t="s">
        <v>149</v>
      </c>
      <c r="B118" s="79"/>
      <c r="C118" s="79"/>
      <c r="D118" s="79"/>
      <c r="E118" s="48"/>
      <c r="F118" s="2"/>
      <c r="G118" s="6"/>
    </row>
    <row r="119" spans="1:7" ht="14.25" customHeight="1" x14ac:dyDescent="0.25">
      <c r="A119" s="80"/>
      <c r="B119" s="79"/>
      <c r="C119" s="79"/>
      <c r="D119" s="79"/>
      <c r="E119" s="48"/>
      <c r="F119" s="2"/>
      <c r="G119" s="6"/>
    </row>
    <row r="120" spans="1:7" ht="6.75" customHeight="1" x14ac:dyDescent="0.25">
      <c r="A120" s="80"/>
      <c r="B120" s="79"/>
      <c r="C120" s="79"/>
      <c r="D120" s="79"/>
      <c r="E120" s="48"/>
      <c r="F120" s="2"/>
      <c r="G120" s="6"/>
    </row>
    <row r="121" spans="1:7" x14ac:dyDescent="0.25">
      <c r="A121" s="56" t="s">
        <v>133</v>
      </c>
      <c r="B121" s="2"/>
      <c r="C121" s="22"/>
      <c r="D121" s="2"/>
      <c r="E121" s="48"/>
      <c r="F121" s="2"/>
      <c r="G121" s="6"/>
    </row>
    <row r="122" spans="1:7" x14ac:dyDescent="0.25">
      <c r="A122" s="56" t="s">
        <v>134</v>
      </c>
      <c r="B122" s="2"/>
      <c r="C122" s="22"/>
      <c r="D122" s="2"/>
      <c r="E122" s="48"/>
      <c r="F122" s="2"/>
      <c r="G122" s="6"/>
    </row>
    <row r="123" spans="1:7" x14ac:dyDescent="0.25">
      <c r="A123" s="7"/>
      <c r="B123" s="2"/>
      <c r="C123" s="2"/>
      <c r="D123" s="2"/>
      <c r="E123" s="48"/>
      <c r="F123" s="2"/>
      <c r="G123" s="6"/>
    </row>
    <row r="124" spans="1:7" x14ac:dyDescent="0.25">
      <c r="A124" s="7"/>
      <c r="B124" s="2"/>
      <c r="C124" s="2"/>
      <c r="D124" s="2"/>
      <c r="E124" s="17" t="s">
        <v>64</v>
      </c>
      <c r="F124" s="11">
        <f>IF(SUM(C121:C122)&gt;3,3,IF(SUM(C121:C122)&lt;4,(SUM(C121:C122))))</f>
        <v>0</v>
      </c>
      <c r="G124" s="6"/>
    </row>
    <row r="125" spans="1:7" x14ac:dyDescent="0.25">
      <c r="A125" s="7"/>
      <c r="B125" s="2"/>
      <c r="C125" s="2"/>
      <c r="D125" s="2"/>
      <c r="E125" s="60" t="s">
        <v>135</v>
      </c>
      <c r="F125" s="2"/>
      <c r="G125" s="6"/>
    </row>
    <row r="126" spans="1:7" x14ac:dyDescent="0.25">
      <c r="A126" s="7"/>
      <c r="B126" s="2"/>
      <c r="C126" s="2"/>
      <c r="D126" s="2"/>
      <c r="E126" s="48"/>
      <c r="F126" s="2"/>
      <c r="G126" s="6"/>
    </row>
    <row r="127" spans="1:7" x14ac:dyDescent="0.25">
      <c r="A127" s="9" t="s">
        <v>89</v>
      </c>
      <c r="B127" s="58" t="s">
        <v>132</v>
      </c>
      <c r="C127" s="2"/>
      <c r="D127" s="2"/>
      <c r="E127" s="35"/>
      <c r="F127" s="2"/>
      <c r="G127" s="6"/>
    </row>
    <row r="128" spans="1:7" x14ac:dyDescent="0.25">
      <c r="A128" s="78" t="s">
        <v>136</v>
      </c>
      <c r="B128" s="79"/>
      <c r="C128" s="79"/>
      <c r="D128" s="79"/>
      <c r="E128" s="35"/>
      <c r="F128" s="2"/>
      <c r="G128" s="6"/>
    </row>
    <row r="129" spans="1:7" x14ac:dyDescent="0.25">
      <c r="A129" s="80"/>
      <c r="B129" s="79"/>
      <c r="C129" s="79"/>
      <c r="D129" s="79"/>
      <c r="E129" s="35"/>
      <c r="F129" s="2"/>
      <c r="G129" s="6"/>
    </row>
    <row r="130" spans="1:7" ht="35.25" customHeight="1" x14ac:dyDescent="0.25">
      <c r="A130" s="80"/>
      <c r="B130" s="79"/>
      <c r="C130" s="79"/>
      <c r="D130" s="79"/>
      <c r="E130" s="35"/>
      <c r="F130" s="2"/>
      <c r="G130" s="6"/>
    </row>
    <row r="131" spans="1:7" x14ac:dyDescent="0.25">
      <c r="A131" s="56" t="s">
        <v>133</v>
      </c>
      <c r="B131" s="2"/>
      <c r="C131" s="22"/>
      <c r="D131" s="2"/>
      <c r="E131" s="35"/>
      <c r="F131" s="2"/>
      <c r="G131" s="6"/>
    </row>
    <row r="132" spans="1:7" x14ac:dyDescent="0.25">
      <c r="A132" s="56" t="s">
        <v>137</v>
      </c>
      <c r="B132" s="2"/>
      <c r="C132" s="22"/>
      <c r="D132" s="2"/>
      <c r="E132" s="35"/>
      <c r="F132" s="2"/>
      <c r="G132" s="6"/>
    </row>
    <row r="133" spans="1:7" x14ac:dyDescent="0.25">
      <c r="A133" s="7"/>
      <c r="B133" s="2"/>
      <c r="C133" s="2"/>
      <c r="D133" s="2"/>
      <c r="E133" s="35"/>
      <c r="F133" s="2"/>
      <c r="G133" s="6"/>
    </row>
    <row r="134" spans="1:7" x14ac:dyDescent="0.25">
      <c r="A134" s="7"/>
      <c r="B134" s="2"/>
      <c r="C134" s="2"/>
      <c r="D134" s="2"/>
      <c r="E134" s="17" t="s">
        <v>64</v>
      </c>
      <c r="F134" s="11">
        <f>IF(SUM(C131:C132)&gt;3,3,IF(SUM(C131:C132)&lt;4,(SUM(C131:C132))))</f>
        <v>0</v>
      </c>
      <c r="G134" s="6"/>
    </row>
    <row r="135" spans="1:7" x14ac:dyDescent="0.25">
      <c r="A135" s="7"/>
      <c r="B135" s="2"/>
      <c r="C135" s="2"/>
      <c r="D135" s="2"/>
      <c r="E135" s="60" t="s">
        <v>135</v>
      </c>
      <c r="F135" s="2"/>
      <c r="G135" s="6"/>
    </row>
    <row r="136" spans="1:7" x14ac:dyDescent="0.25">
      <c r="A136" s="9" t="s">
        <v>88</v>
      </c>
      <c r="B136" s="45" t="s">
        <v>87</v>
      </c>
      <c r="C136" s="2"/>
      <c r="D136" s="2"/>
      <c r="E136" s="35"/>
      <c r="F136" s="2"/>
      <c r="G136" s="6"/>
    </row>
    <row r="137" spans="1:7" x14ac:dyDescent="0.25">
      <c r="A137" s="69" t="s">
        <v>138</v>
      </c>
      <c r="B137" s="70"/>
      <c r="C137" s="70"/>
      <c r="D137" s="70"/>
      <c r="E137" s="35"/>
      <c r="F137" s="2"/>
      <c r="G137" s="6"/>
    </row>
    <row r="138" spans="1:7" ht="90" customHeight="1" x14ac:dyDescent="0.25">
      <c r="A138" s="71"/>
      <c r="B138" s="70"/>
      <c r="C138" s="70"/>
      <c r="D138" s="70"/>
      <c r="E138" s="35"/>
      <c r="F138" s="2"/>
      <c r="G138" s="6"/>
    </row>
    <row r="139" spans="1:7" x14ac:dyDescent="0.25">
      <c r="A139" s="7"/>
      <c r="B139" s="2"/>
      <c r="C139" s="2"/>
      <c r="D139" s="2"/>
      <c r="E139" s="35"/>
      <c r="F139" s="2"/>
      <c r="G139" s="6"/>
    </row>
    <row r="140" spans="1:7" x14ac:dyDescent="0.25">
      <c r="A140" s="7" t="s">
        <v>86</v>
      </c>
      <c r="B140" s="2"/>
      <c r="C140" s="22"/>
      <c r="D140" s="2"/>
      <c r="E140" s="35"/>
      <c r="F140" s="2"/>
      <c r="G140" s="6"/>
    </row>
    <row r="141" spans="1:7" x14ac:dyDescent="0.25">
      <c r="A141" s="7"/>
      <c r="B141" s="2"/>
      <c r="C141" s="2"/>
      <c r="D141" s="2"/>
      <c r="E141" s="35"/>
      <c r="F141" s="2"/>
      <c r="G141" s="6"/>
    </row>
    <row r="142" spans="1:7" x14ac:dyDescent="0.25">
      <c r="A142" s="7"/>
      <c r="B142" s="2"/>
      <c r="C142" s="2"/>
      <c r="D142" s="2"/>
      <c r="E142" s="17" t="s">
        <v>64</v>
      </c>
      <c r="F142" s="11">
        <f>IF(SUM(C140:C141)&gt;2,2,IF(SUM(C140:C141)&lt;3,(SUM(C140:C141))))</f>
        <v>0</v>
      </c>
      <c r="G142" s="6"/>
    </row>
    <row r="143" spans="1:7" x14ac:dyDescent="0.25">
      <c r="A143" s="7"/>
      <c r="B143" s="2"/>
      <c r="C143" s="2"/>
      <c r="D143" s="2"/>
      <c r="E143" s="35" t="s">
        <v>85</v>
      </c>
      <c r="F143" s="2"/>
      <c r="G143" s="6"/>
    </row>
    <row r="144" spans="1:7" ht="11.25" customHeight="1" x14ac:dyDescent="0.25">
      <c r="A144" s="7"/>
      <c r="B144" s="2"/>
      <c r="C144" s="2"/>
      <c r="D144" s="2"/>
      <c r="E144" s="2"/>
      <c r="F144" s="2"/>
      <c r="G144" s="6"/>
    </row>
    <row r="145" spans="1:7" x14ac:dyDescent="0.25">
      <c r="A145" s="23" t="s">
        <v>84</v>
      </c>
      <c r="B145" s="2"/>
      <c r="C145" s="2"/>
      <c r="D145" s="2"/>
      <c r="E145" s="2"/>
      <c r="F145" s="2"/>
      <c r="G145" s="6"/>
    </row>
    <row r="146" spans="1:7" ht="4.5" customHeight="1" x14ac:dyDescent="0.25">
      <c r="A146" s="7"/>
      <c r="B146" s="2"/>
      <c r="C146" s="2"/>
      <c r="D146" s="2"/>
      <c r="E146" s="2"/>
      <c r="F146" s="2"/>
      <c r="G146" s="6"/>
    </row>
    <row r="147" spans="1:7" x14ac:dyDescent="0.25">
      <c r="A147" s="76" t="s">
        <v>150</v>
      </c>
      <c r="B147" s="77"/>
      <c r="C147" s="22"/>
      <c r="D147" s="30"/>
      <c r="E147" s="2"/>
      <c r="F147" s="2"/>
      <c r="G147" s="6"/>
    </row>
    <row r="148" spans="1:7" x14ac:dyDescent="0.25">
      <c r="A148" s="76"/>
      <c r="B148" s="77"/>
      <c r="C148" s="2"/>
      <c r="D148" s="2"/>
      <c r="E148" s="2"/>
      <c r="F148" s="2"/>
      <c r="G148" s="6"/>
    </row>
    <row r="149" spans="1:7" ht="30.75" customHeight="1" x14ac:dyDescent="0.25">
      <c r="A149" s="69" t="s">
        <v>83</v>
      </c>
      <c r="B149" s="101"/>
      <c r="C149" s="22"/>
      <c r="D149" s="30"/>
      <c r="E149" s="2"/>
      <c r="F149" s="2"/>
      <c r="G149" s="6"/>
    </row>
    <row r="150" spans="1:7" x14ac:dyDescent="0.25">
      <c r="A150" s="65" t="s">
        <v>82</v>
      </c>
      <c r="B150" s="66"/>
      <c r="C150" s="22"/>
      <c r="D150" s="30"/>
      <c r="E150" s="2"/>
      <c r="F150" s="2"/>
      <c r="G150" s="6"/>
    </row>
    <row r="151" spans="1:7" x14ac:dyDescent="0.25">
      <c r="A151" s="65"/>
      <c r="B151" s="66"/>
      <c r="C151" s="44"/>
      <c r="D151" s="2"/>
      <c r="E151" s="2"/>
      <c r="F151" s="2"/>
      <c r="G151" s="6"/>
    </row>
    <row r="152" spans="1:7" ht="15" customHeight="1" x14ac:dyDescent="0.25">
      <c r="A152" s="7" t="s">
        <v>151</v>
      </c>
      <c r="B152" s="2"/>
      <c r="C152" s="22"/>
      <c r="D152" s="84"/>
      <c r="E152" s="85"/>
      <c r="F152" s="85"/>
      <c r="G152" s="86"/>
    </row>
    <row r="153" spans="1:7" ht="11.25" customHeight="1" x14ac:dyDescent="0.25">
      <c r="A153" s="7"/>
      <c r="B153" s="2"/>
      <c r="C153" s="2"/>
      <c r="D153" s="85"/>
      <c r="E153" s="85"/>
      <c r="F153" s="85"/>
      <c r="G153" s="86"/>
    </row>
    <row r="154" spans="1:7" x14ac:dyDescent="0.25">
      <c r="A154" s="76" t="s">
        <v>152</v>
      </c>
      <c r="B154" s="77"/>
      <c r="C154" s="22"/>
      <c r="D154" s="30"/>
      <c r="E154" s="2"/>
      <c r="F154" s="2"/>
      <c r="G154" s="6"/>
    </row>
    <row r="155" spans="1:7" x14ac:dyDescent="0.25">
      <c r="A155" s="76"/>
      <c r="B155" s="77"/>
      <c r="C155" s="43"/>
      <c r="D155" s="2"/>
      <c r="E155" s="2"/>
      <c r="F155" s="2"/>
      <c r="G155" s="6"/>
    </row>
    <row r="156" spans="1:7" x14ac:dyDescent="0.25">
      <c r="A156" s="76"/>
      <c r="B156" s="77"/>
      <c r="C156" s="43"/>
      <c r="D156" s="2"/>
      <c r="E156" s="2"/>
      <c r="F156" s="2"/>
      <c r="G156" s="6"/>
    </row>
    <row r="157" spans="1:7" ht="15" customHeight="1" x14ac:dyDescent="0.25">
      <c r="A157" s="76"/>
      <c r="B157" s="77"/>
      <c r="C157" s="43"/>
      <c r="D157" s="2"/>
      <c r="E157" s="2"/>
      <c r="F157" s="2"/>
      <c r="G157" s="6"/>
    </row>
    <row r="158" spans="1:7" x14ac:dyDescent="0.25">
      <c r="A158" s="102" t="s">
        <v>81</v>
      </c>
      <c r="B158" s="103"/>
      <c r="C158" s="103"/>
      <c r="D158" s="2"/>
      <c r="E158" s="2"/>
      <c r="F158" s="2"/>
      <c r="G158" s="6"/>
    </row>
    <row r="159" spans="1:7" x14ac:dyDescent="0.25">
      <c r="A159" s="102"/>
      <c r="B159" s="103"/>
      <c r="C159" s="103"/>
      <c r="D159" s="2"/>
      <c r="E159" s="2"/>
      <c r="F159" s="2"/>
      <c r="G159" s="6"/>
    </row>
    <row r="160" spans="1:7" ht="30.75" customHeight="1" x14ac:dyDescent="0.25">
      <c r="A160" s="102"/>
      <c r="B160" s="103"/>
      <c r="C160" s="103"/>
      <c r="D160" s="2"/>
      <c r="E160" s="2"/>
      <c r="F160" s="2"/>
      <c r="G160" s="6"/>
    </row>
    <row r="161" spans="1:7" ht="6.75" customHeight="1" x14ac:dyDescent="0.25">
      <c r="A161" s="42"/>
      <c r="B161" s="41"/>
      <c r="C161" s="2"/>
      <c r="D161" s="2"/>
      <c r="E161" s="2"/>
      <c r="F161" s="2"/>
      <c r="G161" s="6"/>
    </row>
    <row r="162" spans="1:7" x14ac:dyDescent="0.25">
      <c r="A162" s="7"/>
      <c r="B162" s="2"/>
      <c r="C162" s="2"/>
      <c r="D162" s="2"/>
      <c r="E162" s="17" t="s">
        <v>64</v>
      </c>
      <c r="F162" s="11">
        <f>IF(SUM(C147:C154)&gt;5,5,IF(SUM(C147:C154)&lt;6,(SUM(C147:C154))))</f>
        <v>0</v>
      </c>
      <c r="G162" s="6"/>
    </row>
    <row r="163" spans="1:7" x14ac:dyDescent="0.25">
      <c r="A163" s="7"/>
      <c r="B163" s="2"/>
      <c r="C163" s="2"/>
      <c r="D163" s="2"/>
      <c r="E163" s="35" t="s">
        <v>80</v>
      </c>
      <c r="F163" s="2"/>
      <c r="G163" s="6"/>
    </row>
    <row r="164" spans="1:7" ht="7.5" customHeight="1" x14ac:dyDescent="0.25">
      <c r="A164" s="7"/>
      <c r="B164" s="2"/>
      <c r="C164" s="2"/>
      <c r="D164" s="2"/>
      <c r="E164" s="2"/>
      <c r="F164" s="2"/>
      <c r="G164" s="6"/>
    </row>
    <row r="165" spans="1:7" x14ac:dyDescent="0.25">
      <c r="A165" s="57" t="s">
        <v>153</v>
      </c>
      <c r="B165" s="2"/>
      <c r="C165" s="2"/>
      <c r="D165" s="2"/>
      <c r="E165" s="2"/>
      <c r="F165" s="2"/>
      <c r="G165" s="6"/>
    </row>
    <row r="166" spans="1:7" ht="15" customHeight="1" x14ac:dyDescent="0.25">
      <c r="A166" s="23"/>
      <c r="B166" s="2"/>
      <c r="C166" s="2"/>
      <c r="D166" s="2"/>
      <c r="E166" s="2"/>
      <c r="F166" s="2"/>
      <c r="G166" s="6"/>
    </row>
    <row r="167" spans="1:7" x14ac:dyDescent="0.25">
      <c r="A167" s="61" t="s">
        <v>139</v>
      </c>
      <c r="B167" s="62"/>
      <c r="C167" s="22"/>
      <c r="D167" s="30"/>
      <c r="E167" s="2"/>
      <c r="F167" s="2"/>
      <c r="G167" s="6"/>
    </row>
    <row r="168" spans="1:7" x14ac:dyDescent="0.25">
      <c r="A168" s="61"/>
      <c r="B168" s="62"/>
      <c r="C168" s="2"/>
      <c r="D168" s="2"/>
      <c r="E168" s="2"/>
      <c r="F168" s="2"/>
      <c r="G168" s="6"/>
    </row>
    <row r="169" spans="1:7" ht="5.25" customHeight="1" x14ac:dyDescent="0.25">
      <c r="A169" s="61"/>
      <c r="B169" s="62"/>
      <c r="C169" s="2"/>
      <c r="D169" s="2"/>
      <c r="E169" s="2"/>
      <c r="F169" s="2"/>
      <c r="G169" s="6"/>
    </row>
    <row r="170" spans="1:7" ht="6.75" customHeight="1" x14ac:dyDescent="0.25">
      <c r="A170" s="39"/>
      <c r="B170" s="38"/>
      <c r="C170" s="2"/>
      <c r="D170" s="2"/>
      <c r="E170" s="2"/>
      <c r="F170" s="2"/>
      <c r="G170" s="6"/>
    </row>
    <row r="171" spans="1:7" ht="15" customHeight="1" x14ac:dyDescent="0.25">
      <c r="A171" s="61" t="s">
        <v>140</v>
      </c>
      <c r="B171" s="62"/>
      <c r="C171" s="22"/>
      <c r="D171" s="30"/>
      <c r="E171" s="2"/>
      <c r="F171" s="2"/>
      <c r="G171" s="6"/>
    </row>
    <row r="172" spans="1:7" ht="15" customHeight="1" x14ac:dyDescent="0.25">
      <c r="A172" s="61"/>
      <c r="B172" s="62"/>
      <c r="C172" s="2"/>
      <c r="D172" s="2"/>
      <c r="E172" s="2"/>
      <c r="F172" s="2"/>
      <c r="G172" s="6"/>
    </row>
    <row r="173" spans="1:7" ht="21.75" customHeight="1" x14ac:dyDescent="0.25">
      <c r="A173" s="61"/>
      <c r="B173" s="62"/>
      <c r="C173" s="2"/>
      <c r="D173" s="2"/>
      <c r="E173" s="2"/>
      <c r="F173" s="2"/>
      <c r="G173" s="6"/>
    </row>
    <row r="174" spans="1:7" ht="3.75" customHeight="1" x14ac:dyDescent="0.25">
      <c r="A174" s="39"/>
      <c r="B174" s="38"/>
      <c r="C174" s="2"/>
      <c r="D174" s="2"/>
      <c r="E174" s="2"/>
      <c r="F174" s="2"/>
      <c r="G174" s="6"/>
    </row>
    <row r="175" spans="1:7" x14ac:dyDescent="0.25">
      <c r="A175" s="76" t="s">
        <v>155</v>
      </c>
      <c r="B175" s="77"/>
      <c r="C175" s="22"/>
      <c r="D175" s="87"/>
      <c r="E175" s="88"/>
      <c r="F175" s="88"/>
      <c r="G175" s="89"/>
    </row>
    <row r="176" spans="1:7" ht="34.5" customHeight="1" x14ac:dyDescent="0.25">
      <c r="A176" s="76"/>
      <c r="B176" s="77"/>
      <c r="C176" s="2"/>
      <c r="D176" s="88"/>
      <c r="E176" s="88"/>
      <c r="F176" s="88"/>
      <c r="G176" s="89"/>
    </row>
    <row r="177" spans="1:7" x14ac:dyDescent="0.25">
      <c r="A177" s="65" t="s">
        <v>156</v>
      </c>
      <c r="B177" s="66"/>
      <c r="C177" s="22"/>
      <c r="D177" s="84"/>
      <c r="E177" s="84"/>
      <c r="F177" s="84"/>
      <c r="G177" s="90"/>
    </row>
    <row r="178" spans="1:7" x14ac:dyDescent="0.25">
      <c r="A178" s="65"/>
      <c r="B178" s="66"/>
      <c r="C178" s="2"/>
      <c r="D178" s="84"/>
      <c r="E178" s="84"/>
      <c r="F178" s="84"/>
      <c r="G178" s="90"/>
    </row>
    <row r="179" spans="1:7" ht="6" customHeight="1" x14ac:dyDescent="0.25">
      <c r="A179" s="7"/>
      <c r="B179" s="2"/>
      <c r="C179" s="2"/>
      <c r="D179" s="2"/>
      <c r="E179" s="2"/>
      <c r="F179" s="2"/>
      <c r="G179" s="6"/>
    </row>
    <row r="180" spans="1:7" x14ac:dyDescent="0.25">
      <c r="A180" s="7"/>
      <c r="B180" s="2"/>
      <c r="C180" s="2"/>
      <c r="D180" s="2"/>
      <c r="E180" s="17" t="s">
        <v>64</v>
      </c>
      <c r="F180" s="11">
        <f>IF(SUM(C177,C175,C171,C167)&gt;9,9,IF(SUM(C177,C175,C171,C167)&lt;10,SUM(C177,C175,C171,C167)))</f>
        <v>0</v>
      </c>
      <c r="G180" s="6"/>
    </row>
    <row r="181" spans="1:7" x14ac:dyDescent="0.25">
      <c r="A181" s="7"/>
      <c r="B181" s="2"/>
      <c r="C181" s="2"/>
      <c r="D181" s="2"/>
      <c r="E181" s="60" t="s">
        <v>141</v>
      </c>
      <c r="F181" s="2"/>
      <c r="G181" s="6"/>
    </row>
    <row r="182" spans="1:7" ht="6" customHeight="1" x14ac:dyDescent="0.25">
      <c r="A182" s="7"/>
      <c r="B182" s="2"/>
      <c r="C182" s="2"/>
      <c r="D182" s="2"/>
      <c r="E182" s="2"/>
      <c r="F182" s="2"/>
      <c r="G182" s="6"/>
    </row>
    <row r="183" spans="1:7" x14ac:dyDescent="0.25">
      <c r="A183" s="23" t="s">
        <v>154</v>
      </c>
      <c r="B183" s="2"/>
      <c r="C183" s="30"/>
      <c r="D183" s="30"/>
      <c r="E183" s="2"/>
      <c r="F183" s="2"/>
      <c r="G183" s="6"/>
    </row>
    <row r="184" spans="1:7" ht="6.75" customHeight="1" x14ac:dyDescent="0.25">
      <c r="A184" s="7"/>
      <c r="B184" s="2"/>
      <c r="C184" s="2"/>
      <c r="D184" s="2"/>
      <c r="E184" s="2"/>
      <c r="F184" s="2"/>
      <c r="G184" s="6"/>
    </row>
    <row r="185" spans="1:7" x14ac:dyDescent="0.25">
      <c r="A185" s="67" t="s">
        <v>157</v>
      </c>
      <c r="B185" s="68"/>
      <c r="C185" s="68"/>
      <c r="D185" s="68"/>
      <c r="E185" s="2"/>
      <c r="F185" s="2"/>
      <c r="G185" s="6"/>
    </row>
    <row r="186" spans="1:7" x14ac:dyDescent="0.25">
      <c r="A186" s="67"/>
      <c r="B186" s="68"/>
      <c r="C186" s="68"/>
      <c r="D186" s="68"/>
      <c r="E186" s="2"/>
      <c r="F186" s="2"/>
      <c r="G186" s="6"/>
    </row>
    <row r="187" spans="1:7" ht="7.5" customHeight="1" x14ac:dyDescent="0.25">
      <c r="A187" s="7"/>
      <c r="B187" s="2"/>
      <c r="C187" s="2"/>
      <c r="D187" s="2"/>
      <c r="E187" s="2"/>
      <c r="F187" s="2"/>
      <c r="G187" s="6"/>
    </row>
    <row r="188" spans="1:7" x14ac:dyDescent="0.25">
      <c r="A188" s="7"/>
      <c r="B188" s="40" t="s">
        <v>79</v>
      </c>
      <c r="C188" s="2"/>
      <c r="D188" s="2"/>
      <c r="E188" s="2"/>
      <c r="F188" s="2"/>
      <c r="G188" s="6"/>
    </row>
    <row r="189" spans="1:7" x14ac:dyDescent="0.25">
      <c r="A189" s="7" t="s">
        <v>78</v>
      </c>
      <c r="B189" s="2"/>
      <c r="C189" s="22"/>
      <c r="D189" s="2"/>
      <c r="E189" s="2"/>
      <c r="F189" s="2"/>
      <c r="G189" s="6"/>
    </row>
    <row r="190" spans="1:7" x14ac:dyDescent="0.25">
      <c r="A190" s="7" t="s">
        <v>77</v>
      </c>
      <c r="B190" s="2"/>
      <c r="C190" s="22"/>
      <c r="D190" s="2"/>
      <c r="E190" s="2"/>
      <c r="F190" s="2"/>
      <c r="G190" s="6"/>
    </row>
    <row r="191" spans="1:7" x14ac:dyDescent="0.25">
      <c r="A191" s="7" t="s">
        <v>76</v>
      </c>
      <c r="B191" s="2"/>
      <c r="C191" s="22"/>
      <c r="D191" s="2"/>
      <c r="E191" s="2"/>
      <c r="F191" s="2"/>
      <c r="G191" s="6"/>
    </row>
    <row r="192" spans="1:7" x14ac:dyDescent="0.25">
      <c r="A192" s="7" t="s">
        <v>75</v>
      </c>
      <c r="B192" s="2"/>
      <c r="C192" s="22"/>
      <c r="D192" s="2"/>
      <c r="E192" s="2"/>
      <c r="F192" s="2"/>
      <c r="G192" s="6"/>
    </row>
    <row r="193" spans="1:7" x14ac:dyDescent="0.25">
      <c r="A193" s="7" t="s">
        <v>74</v>
      </c>
      <c r="B193" s="2"/>
      <c r="C193" s="22"/>
      <c r="D193" s="2"/>
      <c r="E193" s="2"/>
      <c r="F193" s="2"/>
      <c r="G193" s="6"/>
    </row>
    <row r="194" spans="1:7" ht="8.25" customHeight="1" x14ac:dyDescent="0.25">
      <c r="A194" s="7"/>
      <c r="B194" s="2"/>
      <c r="C194" s="2"/>
      <c r="D194" s="2"/>
      <c r="E194" s="2"/>
      <c r="F194" s="2"/>
      <c r="G194" s="6"/>
    </row>
    <row r="195" spans="1:7" x14ac:dyDescent="0.25">
      <c r="A195" s="23" t="s">
        <v>73</v>
      </c>
      <c r="B195" s="2"/>
      <c r="C195" s="2"/>
      <c r="D195" s="31"/>
      <c r="E195" s="2"/>
      <c r="F195" s="2"/>
      <c r="G195" s="6"/>
    </row>
    <row r="196" spans="1:7" ht="6" customHeight="1" x14ac:dyDescent="0.25">
      <c r="A196" s="23"/>
      <c r="B196" s="2"/>
      <c r="C196" s="2"/>
      <c r="D196" s="2"/>
      <c r="E196" s="2"/>
      <c r="F196" s="2"/>
      <c r="G196" s="6"/>
    </row>
    <row r="197" spans="1:7" x14ac:dyDescent="0.25">
      <c r="A197" s="65" t="s">
        <v>159</v>
      </c>
      <c r="B197" s="66"/>
      <c r="C197" s="22"/>
      <c r="D197" s="2"/>
      <c r="E197" s="2"/>
      <c r="F197" s="2"/>
      <c r="G197" s="6"/>
    </row>
    <row r="198" spans="1:7" x14ac:dyDescent="0.25">
      <c r="A198" s="65"/>
      <c r="B198" s="66"/>
      <c r="C198" s="2"/>
      <c r="D198" s="2"/>
      <c r="E198" s="2"/>
      <c r="F198" s="2"/>
      <c r="G198" s="6"/>
    </row>
    <row r="199" spans="1:7" x14ac:dyDescent="0.25">
      <c r="A199" s="65" t="s">
        <v>158</v>
      </c>
      <c r="B199" s="66"/>
      <c r="C199" s="22"/>
      <c r="D199" s="2"/>
      <c r="E199" s="2"/>
      <c r="F199" s="2"/>
      <c r="G199" s="6"/>
    </row>
    <row r="200" spans="1:7" x14ac:dyDescent="0.25">
      <c r="A200" s="65"/>
      <c r="B200" s="66"/>
      <c r="C200" s="2"/>
      <c r="D200" s="2"/>
      <c r="E200" s="2"/>
      <c r="F200" s="2"/>
      <c r="G200" s="6"/>
    </row>
    <row r="201" spans="1:7" ht="7.5" customHeight="1" x14ac:dyDescent="0.25">
      <c r="A201" s="7"/>
      <c r="B201" s="2"/>
      <c r="C201" s="2"/>
      <c r="D201" s="2"/>
      <c r="E201" s="2"/>
      <c r="F201" s="2"/>
      <c r="G201" s="6"/>
    </row>
    <row r="202" spans="1:7" x14ac:dyDescent="0.25">
      <c r="A202" s="7"/>
      <c r="B202" s="2"/>
      <c r="C202" s="2"/>
      <c r="D202" s="2"/>
      <c r="E202" s="17" t="s">
        <v>64</v>
      </c>
      <c r="F202" s="11">
        <f>IF(SUM(C189,C190,C191,C192,C193,C197,C199)&gt;12,12,IF(SUM(C189,C190,C191,C192,C193,C197,C199)&lt;13,SUM(C189,C190,C191,C192,C193,C197,C199)))</f>
        <v>0</v>
      </c>
      <c r="G202" s="6"/>
    </row>
    <row r="203" spans="1:7" x14ac:dyDescent="0.25">
      <c r="A203" s="7"/>
      <c r="B203" s="2"/>
      <c r="C203" s="2"/>
      <c r="D203" s="2"/>
      <c r="E203" s="35" t="s">
        <v>72</v>
      </c>
      <c r="F203" s="2"/>
      <c r="G203" s="6"/>
    </row>
    <row r="204" spans="1:7" ht="6.75" customHeight="1" x14ac:dyDescent="0.25">
      <c r="A204" s="7"/>
      <c r="B204" s="2"/>
      <c r="C204" s="2"/>
      <c r="D204" s="2"/>
      <c r="E204" s="2"/>
      <c r="F204" s="2"/>
      <c r="G204" s="6"/>
    </row>
    <row r="205" spans="1:7" x14ac:dyDescent="0.25">
      <c r="A205" s="23" t="s">
        <v>71</v>
      </c>
      <c r="B205" s="2"/>
      <c r="C205" s="2"/>
      <c r="D205" s="2"/>
      <c r="E205" s="2"/>
      <c r="F205" s="2"/>
      <c r="G205" s="6"/>
    </row>
    <row r="206" spans="1:7" x14ac:dyDescent="0.25">
      <c r="A206" s="7"/>
      <c r="B206" s="2"/>
      <c r="C206" s="2"/>
      <c r="D206" s="2"/>
      <c r="E206" s="2"/>
      <c r="F206" s="2"/>
      <c r="G206" s="6"/>
    </row>
    <row r="207" spans="1:7" x14ac:dyDescent="0.25">
      <c r="A207" s="65" t="s">
        <v>70</v>
      </c>
      <c r="B207" s="66"/>
      <c r="C207" s="22"/>
      <c r="D207" s="84"/>
      <c r="E207" s="85"/>
      <c r="F207" s="85"/>
      <c r="G207" s="86"/>
    </row>
    <row r="208" spans="1:7" x14ac:dyDescent="0.25">
      <c r="A208" s="65"/>
      <c r="B208" s="66"/>
      <c r="C208" s="2"/>
      <c r="D208" s="85"/>
      <c r="E208" s="85"/>
      <c r="F208" s="85"/>
      <c r="G208" s="86"/>
    </row>
    <row r="209" spans="1:9" x14ac:dyDescent="0.25">
      <c r="A209" s="65"/>
      <c r="B209" s="66"/>
      <c r="C209" s="2"/>
      <c r="D209" s="2"/>
      <c r="E209" s="2"/>
      <c r="F209" s="2"/>
      <c r="G209" s="6"/>
    </row>
    <row r="210" spans="1:9" ht="6.75" customHeight="1" x14ac:dyDescent="0.25">
      <c r="A210" s="39"/>
      <c r="B210" s="38"/>
      <c r="C210" s="2"/>
      <c r="D210" s="2"/>
      <c r="E210" s="2"/>
      <c r="F210" s="2"/>
      <c r="G210" s="6"/>
    </row>
    <row r="211" spans="1:9" x14ac:dyDescent="0.25">
      <c r="A211" s="23" t="s">
        <v>69</v>
      </c>
      <c r="B211" s="2"/>
      <c r="C211" s="2"/>
      <c r="D211" s="2"/>
      <c r="E211" s="2"/>
      <c r="F211" s="2"/>
      <c r="G211" s="6"/>
    </row>
    <row r="212" spans="1:9" x14ac:dyDescent="0.25">
      <c r="A212" s="7" t="s">
        <v>68</v>
      </c>
      <c r="B212" s="2"/>
      <c r="C212" s="22"/>
      <c r="D212" s="84"/>
      <c r="E212" s="85"/>
      <c r="F212" s="85"/>
      <c r="G212" s="86"/>
    </row>
    <row r="213" spans="1:9" x14ac:dyDescent="0.25">
      <c r="A213" s="7"/>
      <c r="B213" s="2"/>
      <c r="C213" s="2"/>
      <c r="D213" s="85"/>
      <c r="E213" s="85"/>
      <c r="F213" s="85"/>
      <c r="G213" s="86"/>
    </row>
    <row r="214" spans="1:9" x14ac:dyDescent="0.25">
      <c r="A214" s="23" t="s">
        <v>67</v>
      </c>
      <c r="B214" s="2"/>
      <c r="C214" s="2"/>
      <c r="D214" s="2"/>
      <c r="E214" s="2"/>
      <c r="F214" s="2"/>
      <c r="G214" s="6"/>
    </row>
    <row r="215" spans="1:9" x14ac:dyDescent="0.25">
      <c r="A215" s="7" t="s">
        <v>66</v>
      </c>
      <c r="B215" s="2"/>
      <c r="C215" s="22"/>
      <c r="D215" s="84"/>
      <c r="E215" s="85"/>
      <c r="F215" s="85"/>
      <c r="G215" s="86"/>
    </row>
    <row r="216" spans="1:9" ht="31.5" customHeight="1" x14ac:dyDescent="0.25">
      <c r="A216" s="7"/>
      <c r="B216" s="2"/>
      <c r="C216" s="2"/>
      <c r="D216" s="85"/>
      <c r="E216" s="85"/>
      <c r="F216" s="85"/>
      <c r="G216" s="86"/>
    </row>
    <row r="217" spans="1:9" ht="15" customHeight="1" x14ac:dyDescent="0.25">
      <c r="A217" s="69" t="s">
        <v>142</v>
      </c>
      <c r="B217" s="70"/>
      <c r="C217" s="22"/>
      <c r="D217" s="37"/>
      <c r="E217" s="37"/>
      <c r="F217" s="37"/>
      <c r="G217" s="36"/>
    </row>
    <row r="218" spans="1:9" ht="44.25" customHeight="1" x14ac:dyDescent="0.25">
      <c r="A218" s="71"/>
      <c r="B218" s="70"/>
      <c r="C218" s="2"/>
      <c r="D218" s="37"/>
      <c r="E218" s="37"/>
      <c r="F218" s="37"/>
      <c r="G218" s="36"/>
    </row>
    <row r="219" spans="1:9" ht="12.75" customHeight="1" x14ac:dyDescent="0.25">
      <c r="A219" s="7"/>
      <c r="B219" s="2"/>
      <c r="C219" s="2"/>
      <c r="D219" s="2"/>
      <c r="E219" s="2"/>
      <c r="F219" s="2"/>
      <c r="G219" s="6"/>
    </row>
    <row r="220" spans="1:9" x14ac:dyDescent="0.25">
      <c r="A220" s="7" t="s">
        <v>65</v>
      </c>
      <c r="B220" s="2"/>
      <c r="C220" s="2"/>
      <c r="D220" s="2"/>
      <c r="E220" s="17" t="s">
        <v>64</v>
      </c>
      <c r="F220" s="11">
        <f>IF(SUM(C207,C212,C215,C217)&gt;21,21,IF(SUM(C207,C212,C215,C217)&lt;22,(SUM(C207,C212,C215,C217))))</f>
        <v>0</v>
      </c>
      <c r="G220" s="6"/>
    </row>
    <row r="221" spans="1:9" x14ac:dyDescent="0.25">
      <c r="A221" s="7"/>
      <c r="B221" s="2"/>
      <c r="C221" s="2"/>
      <c r="D221" s="2"/>
      <c r="E221" s="35" t="s">
        <v>63</v>
      </c>
      <c r="F221" s="2"/>
      <c r="G221" s="6"/>
    </row>
    <row r="222" spans="1:9" ht="5.25" customHeight="1" thickBot="1" x14ac:dyDescent="0.3">
      <c r="A222" s="7"/>
      <c r="B222" s="2"/>
      <c r="C222" s="2"/>
      <c r="D222" s="2"/>
      <c r="E222" s="18"/>
      <c r="F222" s="2"/>
      <c r="G222" s="6"/>
    </row>
    <row r="223" spans="1:9" ht="15.75" thickBot="1" x14ac:dyDescent="0.3">
      <c r="A223" s="7"/>
      <c r="B223" s="2"/>
      <c r="C223" s="2"/>
      <c r="D223" s="2"/>
      <c r="E223" s="17" t="s">
        <v>62</v>
      </c>
      <c r="F223" s="34">
        <f>IF(SUM(F47,F57,F69,F91,F114,F124,F134,F142,F162,F180,F202,F220)&gt;100,100,IF(SUM(F47,F57,F69,F91,F114,F124,F134,F142,F162,F180,F202,F220)&lt;105,(SUM(F47,F57,F69,F91,F114,F124,F134,F142,F162,F180,F202,F220))))</f>
        <v>0</v>
      </c>
      <c r="G223" s="6"/>
      <c r="I223" s="33"/>
    </row>
    <row r="224" spans="1:9" x14ac:dyDescent="0.25">
      <c r="A224" s="7"/>
      <c r="B224" s="2"/>
      <c r="C224" s="2"/>
      <c r="D224" s="2"/>
      <c r="E224" s="18"/>
      <c r="F224" s="2"/>
      <c r="G224" s="6"/>
    </row>
    <row r="225" spans="1:7" x14ac:dyDescent="0.25">
      <c r="A225" s="7"/>
      <c r="B225" s="2"/>
      <c r="C225" s="2"/>
      <c r="D225" s="2"/>
      <c r="E225" s="18"/>
      <c r="F225" s="2"/>
      <c r="G225" s="6"/>
    </row>
    <row r="226" spans="1:7" ht="15" customHeight="1" x14ac:dyDescent="0.25">
      <c r="A226" s="5"/>
      <c r="B226" s="4"/>
      <c r="C226" s="4"/>
      <c r="D226" s="4"/>
      <c r="E226" s="4"/>
      <c r="F226" s="4"/>
      <c r="G226" s="3"/>
    </row>
    <row r="227" spans="1:7" x14ac:dyDescent="0.25">
      <c r="A227" s="23" t="s">
        <v>61</v>
      </c>
      <c r="B227" s="2"/>
      <c r="C227" s="2"/>
      <c r="D227" s="2"/>
      <c r="E227" s="2"/>
      <c r="F227" s="2"/>
      <c r="G227" s="6"/>
    </row>
    <row r="228" spans="1:7" ht="7.5" customHeight="1" x14ac:dyDescent="0.25">
      <c r="A228" s="7"/>
      <c r="B228" s="2"/>
      <c r="C228" s="2"/>
      <c r="D228" s="2"/>
      <c r="E228" s="2"/>
      <c r="F228" s="2"/>
      <c r="G228" s="6"/>
    </row>
    <row r="229" spans="1:7" x14ac:dyDescent="0.25">
      <c r="A229" s="23" t="s">
        <v>60</v>
      </c>
      <c r="B229" s="2"/>
      <c r="C229" s="2"/>
      <c r="D229" s="2"/>
      <c r="E229" s="2"/>
      <c r="F229" s="2"/>
      <c r="G229" s="6"/>
    </row>
    <row r="230" spans="1:7" ht="6.75" customHeight="1" x14ac:dyDescent="0.25">
      <c r="A230" s="7"/>
      <c r="B230" s="2"/>
      <c r="C230" s="2"/>
      <c r="D230" s="2"/>
      <c r="E230" s="2"/>
      <c r="F230" s="2"/>
      <c r="G230" s="6"/>
    </row>
    <row r="231" spans="1:7" x14ac:dyDescent="0.25">
      <c r="A231" s="23" t="s">
        <v>59</v>
      </c>
      <c r="B231" s="2"/>
      <c r="C231" s="30"/>
      <c r="D231" s="30"/>
      <c r="E231" s="2"/>
      <c r="F231" s="2"/>
      <c r="G231" s="6"/>
    </row>
    <row r="232" spans="1:7" ht="6.75" customHeight="1" x14ac:dyDescent="0.25">
      <c r="A232" s="23"/>
      <c r="B232" s="2"/>
      <c r="C232" s="2"/>
      <c r="D232" s="2"/>
      <c r="E232" s="2"/>
      <c r="F232" s="2"/>
      <c r="G232" s="6"/>
    </row>
    <row r="233" spans="1:7" ht="17.25" customHeight="1" x14ac:dyDescent="0.25">
      <c r="A233" s="7"/>
      <c r="B233" s="32" t="s">
        <v>58</v>
      </c>
      <c r="C233" s="2"/>
      <c r="D233" s="2"/>
      <c r="E233" s="2"/>
      <c r="F233" s="2"/>
      <c r="G233" s="6"/>
    </row>
    <row r="234" spans="1:7" x14ac:dyDescent="0.25">
      <c r="A234" s="7" t="s">
        <v>48</v>
      </c>
      <c r="B234" s="2"/>
      <c r="C234" s="22"/>
      <c r="D234" s="2"/>
      <c r="E234" s="2"/>
      <c r="F234" s="2"/>
      <c r="G234" s="6"/>
    </row>
    <row r="235" spans="1:7" x14ac:dyDescent="0.25">
      <c r="A235" s="7" t="s">
        <v>47</v>
      </c>
      <c r="B235" s="2"/>
      <c r="C235" s="22"/>
      <c r="D235" s="2"/>
      <c r="E235" s="2"/>
      <c r="F235" s="2"/>
      <c r="G235" s="6"/>
    </row>
    <row r="236" spans="1:7" x14ac:dyDescent="0.25">
      <c r="A236" s="7" t="s">
        <v>46</v>
      </c>
      <c r="B236" s="2"/>
      <c r="C236" s="22"/>
      <c r="D236" s="2"/>
      <c r="E236" s="2"/>
      <c r="F236" s="2"/>
      <c r="G236" s="6"/>
    </row>
    <row r="237" spans="1:7" x14ac:dyDescent="0.25">
      <c r="A237" s="7" t="s">
        <v>57</v>
      </c>
      <c r="B237" s="2"/>
      <c r="C237" s="22"/>
      <c r="D237" s="2"/>
      <c r="E237" s="2"/>
      <c r="F237" s="2"/>
      <c r="G237" s="6"/>
    </row>
    <row r="238" spans="1:7" x14ac:dyDescent="0.25">
      <c r="A238" s="7" t="s">
        <v>56</v>
      </c>
      <c r="B238" s="2"/>
      <c r="C238" s="22"/>
      <c r="D238" s="2"/>
      <c r="E238" s="2"/>
      <c r="F238" s="2"/>
      <c r="G238" s="6"/>
    </row>
    <row r="239" spans="1:7" x14ac:dyDescent="0.25">
      <c r="A239" s="7" t="s">
        <v>55</v>
      </c>
      <c r="B239" s="2"/>
      <c r="C239" s="22"/>
      <c r="D239" s="2"/>
      <c r="E239" s="2"/>
      <c r="F239" s="2"/>
      <c r="G239" s="6"/>
    </row>
    <row r="240" spans="1:7" x14ac:dyDescent="0.25">
      <c r="A240" s="7" t="s">
        <v>54</v>
      </c>
      <c r="B240" s="2"/>
      <c r="C240" s="22"/>
      <c r="D240" s="2"/>
      <c r="E240" s="2"/>
      <c r="F240" s="2"/>
      <c r="G240" s="6"/>
    </row>
    <row r="241" spans="1:7" x14ac:dyDescent="0.25">
      <c r="A241" s="7" t="s">
        <v>53</v>
      </c>
      <c r="B241" s="2"/>
      <c r="C241" s="22"/>
      <c r="D241" s="2"/>
      <c r="E241" s="2"/>
      <c r="F241" s="2"/>
      <c r="G241" s="6"/>
    </row>
    <row r="242" spans="1:7" x14ac:dyDescent="0.25">
      <c r="A242" s="7" t="s">
        <v>52</v>
      </c>
      <c r="B242" s="2"/>
      <c r="C242" s="22"/>
      <c r="D242" s="2"/>
      <c r="E242" s="2"/>
      <c r="F242" s="2"/>
      <c r="G242" s="6"/>
    </row>
    <row r="243" spans="1:7" x14ac:dyDescent="0.25">
      <c r="A243" s="7" t="s">
        <v>51</v>
      </c>
      <c r="B243" s="2"/>
      <c r="C243" s="22"/>
      <c r="D243" s="2"/>
      <c r="E243" s="2"/>
      <c r="F243" s="2"/>
      <c r="G243" s="6"/>
    </row>
    <row r="244" spans="1:7" x14ac:dyDescent="0.25">
      <c r="A244" s="7" t="s">
        <v>42</v>
      </c>
      <c r="B244" s="2"/>
      <c r="C244" s="22"/>
      <c r="D244" s="2"/>
      <c r="E244" s="2"/>
      <c r="F244" s="2"/>
      <c r="G244" s="6"/>
    </row>
    <row r="245" spans="1:7" x14ac:dyDescent="0.25">
      <c r="A245" s="7" t="s">
        <v>45</v>
      </c>
      <c r="B245" s="2"/>
      <c r="C245" s="22"/>
      <c r="D245" s="2"/>
      <c r="E245" s="2"/>
      <c r="F245" s="2"/>
      <c r="G245" s="6"/>
    </row>
    <row r="246" spans="1:7" x14ac:dyDescent="0.25">
      <c r="A246" s="7" t="s">
        <v>41</v>
      </c>
      <c r="B246" s="2"/>
      <c r="C246" s="22"/>
      <c r="D246" s="2"/>
      <c r="E246" s="2"/>
      <c r="F246" s="2"/>
      <c r="G246" s="6"/>
    </row>
    <row r="247" spans="1:7" ht="15.75" thickBot="1" x14ac:dyDescent="0.3">
      <c r="A247" s="7" t="s">
        <v>40</v>
      </c>
      <c r="B247" s="2"/>
      <c r="C247" s="22"/>
      <c r="D247" s="2"/>
      <c r="E247" s="2"/>
      <c r="F247" s="2"/>
      <c r="G247" s="6"/>
    </row>
    <row r="248" spans="1:7" x14ac:dyDescent="0.25">
      <c r="A248" s="72"/>
      <c r="B248" s="73"/>
      <c r="C248" s="2"/>
      <c r="D248" s="2"/>
      <c r="E248" s="2"/>
      <c r="F248" s="2"/>
      <c r="G248" s="6"/>
    </row>
    <row r="249" spans="1:7" ht="15.75" thickBot="1" x14ac:dyDescent="0.3">
      <c r="A249" s="74"/>
      <c r="B249" s="75"/>
      <c r="C249" s="2"/>
      <c r="D249" s="2"/>
      <c r="E249" s="17" t="s">
        <v>23</v>
      </c>
      <c r="F249" s="19">
        <f>-SUM(C234:C247)</f>
        <v>0</v>
      </c>
      <c r="G249" s="6"/>
    </row>
    <row r="250" spans="1:7" x14ac:dyDescent="0.25">
      <c r="A250" s="23"/>
      <c r="B250" s="2"/>
      <c r="C250" s="2"/>
      <c r="D250" s="2"/>
      <c r="E250" s="18" t="s">
        <v>25</v>
      </c>
      <c r="F250" s="2"/>
      <c r="G250" s="6"/>
    </row>
    <row r="251" spans="1:7" x14ac:dyDescent="0.25">
      <c r="A251" s="23"/>
      <c r="B251" s="2"/>
      <c r="C251" s="2"/>
      <c r="D251" s="2"/>
      <c r="E251" s="2"/>
      <c r="F251" s="2"/>
      <c r="G251" s="6"/>
    </row>
    <row r="252" spans="1:7" ht="7.5" customHeight="1" x14ac:dyDescent="0.25">
      <c r="A252" s="7"/>
      <c r="B252" s="2"/>
      <c r="C252" s="2"/>
      <c r="D252" s="2"/>
      <c r="E252" s="2"/>
      <c r="F252" s="2"/>
      <c r="G252" s="6"/>
    </row>
    <row r="253" spans="1:7" x14ac:dyDescent="0.25">
      <c r="A253" s="23" t="s">
        <v>50</v>
      </c>
      <c r="B253" s="2"/>
      <c r="C253" s="30"/>
      <c r="D253" s="30"/>
      <c r="E253" s="2"/>
      <c r="F253" s="2"/>
      <c r="G253" s="6"/>
    </row>
    <row r="254" spans="1:7" ht="3.75" customHeight="1" x14ac:dyDescent="0.25">
      <c r="A254" s="7"/>
      <c r="B254" s="2"/>
      <c r="C254" s="2"/>
      <c r="D254" s="2"/>
      <c r="E254" s="2"/>
      <c r="F254" s="2"/>
      <c r="G254" s="6"/>
    </row>
    <row r="255" spans="1:7" x14ac:dyDescent="0.25">
      <c r="A255" s="7"/>
      <c r="B255" s="32" t="s">
        <v>49</v>
      </c>
      <c r="C255" s="2"/>
      <c r="D255" s="2"/>
      <c r="E255" s="2"/>
      <c r="F255" s="2"/>
      <c r="G255" s="6"/>
    </row>
    <row r="256" spans="1:7" x14ac:dyDescent="0.25">
      <c r="A256" s="7" t="s">
        <v>48</v>
      </c>
      <c r="B256" s="2"/>
      <c r="C256" s="22"/>
      <c r="D256" s="2"/>
      <c r="E256" s="2"/>
      <c r="F256" s="2"/>
      <c r="G256" s="6"/>
    </row>
    <row r="257" spans="1:7" x14ac:dyDescent="0.25">
      <c r="A257" s="7" t="s">
        <v>47</v>
      </c>
      <c r="B257" s="2"/>
      <c r="C257" s="22"/>
      <c r="D257" s="2"/>
      <c r="E257" s="2"/>
      <c r="F257" s="2"/>
      <c r="G257" s="6"/>
    </row>
    <row r="258" spans="1:7" x14ac:dyDescent="0.25">
      <c r="A258" s="7" t="s">
        <v>46</v>
      </c>
      <c r="B258" s="2"/>
      <c r="C258" s="22"/>
      <c r="D258" s="2"/>
      <c r="E258" s="2"/>
      <c r="F258" s="2"/>
      <c r="G258" s="6"/>
    </row>
    <row r="259" spans="1:7" x14ac:dyDescent="0.25">
      <c r="A259" s="7" t="s">
        <v>45</v>
      </c>
      <c r="B259" s="2"/>
      <c r="C259" s="22"/>
      <c r="D259" s="2"/>
      <c r="E259" s="2"/>
      <c r="F259" s="2"/>
      <c r="G259" s="6"/>
    </row>
    <row r="260" spans="1:7" x14ac:dyDescent="0.25">
      <c r="A260" s="7" t="s">
        <v>44</v>
      </c>
      <c r="B260" s="2"/>
      <c r="C260" s="22"/>
      <c r="D260" s="2"/>
      <c r="E260" s="2"/>
      <c r="F260" s="2"/>
      <c r="G260" s="6"/>
    </row>
    <row r="261" spans="1:7" x14ac:dyDescent="0.25">
      <c r="A261" s="7" t="s">
        <v>43</v>
      </c>
      <c r="B261" s="2"/>
      <c r="C261" s="22"/>
      <c r="D261" s="2"/>
      <c r="E261" s="2"/>
      <c r="F261" s="2"/>
      <c r="G261" s="6"/>
    </row>
    <row r="262" spans="1:7" x14ac:dyDescent="0.25">
      <c r="A262" s="7" t="s">
        <v>42</v>
      </c>
      <c r="B262" s="2"/>
      <c r="C262" s="22"/>
      <c r="D262" s="2"/>
      <c r="E262" s="2"/>
      <c r="F262" s="2"/>
      <c r="G262" s="6"/>
    </row>
    <row r="263" spans="1:7" x14ac:dyDescent="0.25">
      <c r="A263" s="7" t="s">
        <v>41</v>
      </c>
      <c r="B263" s="2"/>
      <c r="C263" s="22"/>
      <c r="D263" s="2"/>
      <c r="E263" s="2"/>
      <c r="F263" s="2"/>
      <c r="G263" s="6"/>
    </row>
    <row r="264" spans="1:7" ht="15.75" thickBot="1" x14ac:dyDescent="0.3">
      <c r="A264" s="7" t="s">
        <v>40</v>
      </c>
      <c r="B264" s="2"/>
      <c r="C264" s="22"/>
      <c r="D264" s="2"/>
      <c r="E264" s="2"/>
      <c r="F264" s="2"/>
      <c r="G264" s="6"/>
    </row>
    <row r="265" spans="1:7" x14ac:dyDescent="0.25">
      <c r="A265" s="72"/>
      <c r="B265" s="73"/>
      <c r="C265" s="2"/>
      <c r="D265" s="2"/>
      <c r="E265" s="2"/>
      <c r="F265" s="2"/>
      <c r="G265" s="6"/>
    </row>
    <row r="266" spans="1:7" ht="15.75" thickBot="1" x14ac:dyDescent="0.3">
      <c r="A266" s="74"/>
      <c r="B266" s="75"/>
      <c r="C266" s="2"/>
      <c r="D266" s="2"/>
      <c r="E266" s="17" t="s">
        <v>23</v>
      </c>
      <c r="F266" s="19">
        <f>-SUM(C256:C264)</f>
        <v>0</v>
      </c>
      <c r="G266" s="6"/>
    </row>
    <row r="267" spans="1:7" x14ac:dyDescent="0.25">
      <c r="A267" s="7"/>
      <c r="B267" s="2"/>
      <c r="C267" s="2"/>
      <c r="D267" s="2"/>
      <c r="E267" s="18" t="s">
        <v>25</v>
      </c>
      <c r="F267" s="2"/>
      <c r="G267" s="6"/>
    </row>
    <row r="268" spans="1:7" x14ac:dyDescent="0.25">
      <c r="A268" s="23" t="s">
        <v>39</v>
      </c>
      <c r="B268" s="2"/>
      <c r="C268" s="31"/>
      <c r="D268" s="31"/>
      <c r="E268" s="2"/>
      <c r="F268" s="2"/>
      <c r="G268" s="6"/>
    </row>
    <row r="269" spans="1:7" x14ac:dyDescent="0.25">
      <c r="A269" s="7"/>
      <c r="B269" s="2"/>
      <c r="C269" s="2"/>
      <c r="D269" s="2"/>
      <c r="E269" s="2"/>
      <c r="F269" s="2"/>
      <c r="G269" s="6"/>
    </row>
    <row r="270" spans="1:7" x14ac:dyDescent="0.25">
      <c r="A270" s="7" t="s">
        <v>38</v>
      </c>
      <c r="B270" s="2"/>
      <c r="C270" s="22"/>
      <c r="D270" s="2"/>
      <c r="E270" s="2"/>
      <c r="F270" s="2"/>
      <c r="G270" s="6"/>
    </row>
    <row r="271" spans="1:7" x14ac:dyDescent="0.25">
      <c r="A271" s="7" t="s">
        <v>37</v>
      </c>
      <c r="B271" s="2"/>
      <c r="C271" s="2"/>
      <c r="D271" s="2"/>
      <c r="E271" s="2"/>
      <c r="F271" s="2"/>
      <c r="G271" s="6"/>
    </row>
    <row r="272" spans="1:7" ht="15.75" thickBot="1" x14ac:dyDescent="0.3">
      <c r="A272" s="7" t="s">
        <v>36</v>
      </c>
      <c r="B272" s="2"/>
      <c r="C272" s="2"/>
      <c r="D272" s="2"/>
      <c r="E272" s="2"/>
      <c r="F272" s="2"/>
      <c r="G272" s="6"/>
    </row>
    <row r="273" spans="1:7" x14ac:dyDescent="0.25">
      <c r="A273" s="91"/>
      <c r="B273" s="92"/>
      <c r="C273" s="2"/>
      <c r="D273" s="2"/>
      <c r="E273" s="2"/>
      <c r="F273" s="2"/>
      <c r="G273" s="6"/>
    </row>
    <row r="274" spans="1:7" x14ac:dyDescent="0.25">
      <c r="A274" s="93"/>
      <c r="B274" s="94"/>
      <c r="C274" s="2"/>
      <c r="D274" s="2"/>
      <c r="E274" s="2"/>
      <c r="F274" s="2"/>
      <c r="G274" s="6"/>
    </row>
    <row r="275" spans="1:7" x14ac:dyDescent="0.25">
      <c r="A275" s="93"/>
      <c r="B275" s="94"/>
      <c r="C275" s="2"/>
      <c r="D275" s="2"/>
      <c r="E275" s="2"/>
      <c r="F275" s="2"/>
      <c r="G275" s="6"/>
    </row>
    <row r="276" spans="1:7" ht="15.75" thickBot="1" x14ac:dyDescent="0.3">
      <c r="A276" s="95"/>
      <c r="B276" s="96"/>
      <c r="C276" s="2"/>
      <c r="D276" s="2"/>
      <c r="E276" s="17" t="s">
        <v>23</v>
      </c>
      <c r="F276" s="19">
        <f>-SUM(C270)</f>
        <v>0</v>
      </c>
      <c r="G276" s="6"/>
    </row>
    <row r="277" spans="1:7" x14ac:dyDescent="0.25">
      <c r="A277" s="7"/>
      <c r="B277" s="2"/>
      <c r="C277" s="2"/>
      <c r="D277" s="2"/>
      <c r="E277" s="18" t="s">
        <v>35</v>
      </c>
      <c r="F277" s="2"/>
      <c r="G277" s="6"/>
    </row>
    <row r="278" spans="1:7" ht="4.5" customHeight="1" x14ac:dyDescent="0.25">
      <c r="A278" s="7"/>
      <c r="B278" s="2"/>
      <c r="C278" s="2"/>
      <c r="D278" s="2"/>
      <c r="E278" s="18"/>
      <c r="F278" s="2"/>
      <c r="G278" s="6"/>
    </row>
    <row r="279" spans="1:7" x14ac:dyDescent="0.25">
      <c r="A279" s="67" t="s">
        <v>34</v>
      </c>
      <c r="B279" s="68"/>
      <c r="C279" s="68"/>
      <c r="D279" s="68"/>
      <c r="E279" s="18"/>
      <c r="F279" s="2"/>
      <c r="G279" s="6"/>
    </row>
    <row r="280" spans="1:7" x14ac:dyDescent="0.25">
      <c r="A280" s="67"/>
      <c r="B280" s="68"/>
      <c r="C280" s="68"/>
      <c r="D280" s="68"/>
      <c r="E280" s="18"/>
      <c r="F280" s="2"/>
      <c r="G280" s="6"/>
    </row>
    <row r="281" spans="1:7" x14ac:dyDescent="0.25">
      <c r="A281" s="7"/>
      <c r="B281" s="2"/>
      <c r="C281" s="30"/>
      <c r="D281" s="30"/>
      <c r="E281" s="18"/>
      <c r="F281" s="2"/>
      <c r="G281" s="6"/>
    </row>
    <row r="282" spans="1:7" x14ac:dyDescent="0.25">
      <c r="A282" s="63" t="s">
        <v>33</v>
      </c>
      <c r="B282" s="64"/>
      <c r="C282" s="22"/>
      <c r="D282" s="2"/>
      <c r="E282" s="18"/>
      <c r="F282" s="2"/>
      <c r="G282" s="6"/>
    </row>
    <row r="283" spans="1:7" x14ac:dyDescent="0.25">
      <c r="A283" s="63"/>
      <c r="B283" s="64"/>
      <c r="C283" s="2"/>
      <c r="D283" s="2"/>
      <c r="E283" s="18"/>
      <c r="F283" s="2"/>
      <c r="G283" s="6"/>
    </row>
    <row r="284" spans="1:7" x14ac:dyDescent="0.25">
      <c r="A284" s="63"/>
      <c r="B284" s="64"/>
      <c r="C284" s="2"/>
      <c r="D284" s="2"/>
      <c r="E284" s="18"/>
      <c r="F284" s="2"/>
      <c r="G284" s="6"/>
    </row>
    <row r="285" spans="1:7" x14ac:dyDescent="0.25">
      <c r="A285" s="63"/>
      <c r="B285" s="64"/>
      <c r="C285" s="2"/>
      <c r="D285" s="2"/>
      <c r="E285" s="18"/>
      <c r="F285" s="2"/>
      <c r="G285" s="6"/>
    </row>
    <row r="286" spans="1:7" x14ac:dyDescent="0.25">
      <c r="A286" s="63" t="s">
        <v>32</v>
      </c>
      <c r="B286" s="64"/>
      <c r="C286" s="22"/>
      <c r="D286" s="2"/>
      <c r="E286" s="18"/>
      <c r="F286" s="2"/>
      <c r="G286" s="6"/>
    </row>
    <row r="287" spans="1:7" x14ac:dyDescent="0.25">
      <c r="A287" s="63"/>
      <c r="B287" s="64"/>
      <c r="C287" s="2"/>
      <c r="D287" s="2"/>
      <c r="E287" s="18"/>
      <c r="F287" s="2"/>
      <c r="G287" s="6"/>
    </row>
    <row r="288" spans="1:7" x14ac:dyDescent="0.25">
      <c r="A288" s="63"/>
      <c r="B288" s="64"/>
      <c r="C288" s="2"/>
      <c r="D288" s="2"/>
      <c r="E288" s="18"/>
      <c r="F288" s="2"/>
      <c r="G288" s="6"/>
    </row>
    <row r="289" spans="1:7" x14ac:dyDescent="0.25">
      <c r="A289" s="63"/>
      <c r="B289" s="64"/>
      <c r="C289" s="2"/>
      <c r="D289" s="2"/>
      <c r="E289" s="18"/>
      <c r="F289" s="2"/>
      <c r="G289" s="6"/>
    </row>
    <row r="290" spans="1:7" x14ac:dyDescent="0.25">
      <c r="A290" s="63"/>
      <c r="B290" s="64"/>
      <c r="C290" s="2"/>
      <c r="D290" s="2"/>
      <c r="E290" s="18"/>
      <c r="F290" s="2"/>
      <c r="G290" s="6"/>
    </row>
    <row r="291" spans="1:7" x14ac:dyDescent="0.25">
      <c r="A291" s="63" t="s">
        <v>31</v>
      </c>
      <c r="B291" s="64"/>
      <c r="C291" s="2"/>
      <c r="D291" s="2"/>
      <c r="E291" s="18"/>
      <c r="F291" s="2"/>
      <c r="G291" s="6"/>
    </row>
    <row r="292" spans="1:7" x14ac:dyDescent="0.25">
      <c r="A292" s="63"/>
      <c r="B292" s="64"/>
      <c r="C292" s="2"/>
      <c r="D292" s="2"/>
      <c r="E292" s="18"/>
      <c r="F292" s="2"/>
      <c r="G292" s="6"/>
    </row>
    <row r="293" spans="1:7" x14ac:dyDescent="0.25">
      <c r="A293" s="63"/>
      <c r="B293" s="64"/>
      <c r="C293" s="2"/>
      <c r="D293" s="2"/>
      <c r="E293" s="18"/>
      <c r="F293" s="2"/>
      <c r="G293" s="6"/>
    </row>
    <row r="294" spans="1:7" ht="4.5" customHeight="1" x14ac:dyDescent="0.25">
      <c r="A294" s="29"/>
      <c r="B294" s="28"/>
      <c r="C294" s="2"/>
      <c r="D294" s="2"/>
      <c r="E294" s="2"/>
      <c r="F294" s="2"/>
      <c r="G294" s="6"/>
    </row>
    <row r="295" spans="1:7" x14ac:dyDescent="0.25">
      <c r="A295" s="27" t="s">
        <v>30</v>
      </c>
      <c r="B295" s="26"/>
      <c r="C295" s="22"/>
      <c r="D295" s="2"/>
      <c r="E295" s="2"/>
      <c r="F295" s="2"/>
      <c r="G295" s="6"/>
    </row>
    <row r="296" spans="1:7" x14ac:dyDescent="0.25">
      <c r="A296" s="63" t="s">
        <v>29</v>
      </c>
      <c r="B296" s="64"/>
      <c r="C296" s="22"/>
      <c r="D296" s="2"/>
      <c r="E296" s="2"/>
      <c r="F296" s="2"/>
      <c r="G296" s="6"/>
    </row>
    <row r="297" spans="1:7" x14ac:dyDescent="0.25">
      <c r="A297" s="63"/>
      <c r="B297" s="64"/>
      <c r="C297" s="2"/>
      <c r="D297" s="2"/>
      <c r="E297" s="2"/>
      <c r="F297" s="2"/>
      <c r="G297" s="6"/>
    </row>
    <row r="298" spans="1:7" x14ac:dyDescent="0.25">
      <c r="A298" s="63" t="s">
        <v>28</v>
      </c>
      <c r="B298" s="64"/>
      <c r="C298" s="22"/>
      <c r="D298" s="2"/>
      <c r="E298" s="2"/>
      <c r="F298" s="2"/>
      <c r="G298" s="6"/>
    </row>
    <row r="299" spans="1:7" x14ac:dyDescent="0.25">
      <c r="A299" s="63"/>
      <c r="B299" s="64"/>
      <c r="C299" s="2"/>
      <c r="D299" s="2"/>
      <c r="E299" s="2"/>
      <c r="F299" s="2"/>
      <c r="G299" s="6"/>
    </row>
    <row r="300" spans="1:7" x14ac:dyDescent="0.25">
      <c r="A300" s="63" t="s">
        <v>27</v>
      </c>
      <c r="B300" s="64"/>
      <c r="C300" s="22"/>
      <c r="D300" s="2"/>
      <c r="E300" s="2"/>
      <c r="F300" s="2"/>
      <c r="G300" s="6"/>
    </row>
    <row r="301" spans="1:7" x14ac:dyDescent="0.25">
      <c r="A301" s="63"/>
      <c r="B301" s="64"/>
      <c r="C301" s="2"/>
      <c r="D301" s="2"/>
      <c r="E301" s="2"/>
      <c r="F301" s="2"/>
      <c r="G301" s="6"/>
    </row>
    <row r="302" spans="1:7" x14ac:dyDescent="0.25">
      <c r="A302" s="63" t="s">
        <v>26</v>
      </c>
      <c r="B302" s="64"/>
      <c r="C302" s="22"/>
      <c r="D302" s="2"/>
      <c r="E302" s="2"/>
      <c r="F302" s="2"/>
      <c r="G302" s="6"/>
    </row>
    <row r="303" spans="1:7" x14ac:dyDescent="0.25">
      <c r="A303" s="63"/>
      <c r="B303" s="64"/>
      <c r="C303" s="2"/>
      <c r="D303" s="2"/>
      <c r="E303" s="2"/>
      <c r="F303" s="2"/>
      <c r="G303" s="6"/>
    </row>
    <row r="304" spans="1:7" ht="7.5" customHeight="1" x14ac:dyDescent="0.25">
      <c r="A304" s="25"/>
      <c r="B304" s="24"/>
      <c r="C304" s="2"/>
      <c r="D304" s="2"/>
      <c r="E304" s="2"/>
      <c r="F304" s="2"/>
      <c r="G304" s="6"/>
    </row>
    <row r="305" spans="1:7" x14ac:dyDescent="0.25">
      <c r="A305" s="25"/>
      <c r="B305" s="24"/>
      <c r="C305" s="2"/>
      <c r="D305" s="2"/>
      <c r="E305" s="17" t="s">
        <v>23</v>
      </c>
      <c r="F305" s="19">
        <f>-SUM(C282,C286,C295,C296,C298,C300,C302)</f>
        <v>0</v>
      </c>
      <c r="G305" s="6"/>
    </row>
    <row r="306" spans="1:7" x14ac:dyDescent="0.25">
      <c r="A306" s="7"/>
      <c r="B306" s="2"/>
      <c r="C306" s="2"/>
      <c r="D306" s="2"/>
      <c r="E306" s="18" t="s">
        <v>25</v>
      </c>
      <c r="F306" s="2"/>
      <c r="G306" s="6"/>
    </row>
    <row r="307" spans="1:7" ht="8.25" customHeight="1" x14ac:dyDescent="0.25">
      <c r="A307" s="7"/>
      <c r="B307" s="2"/>
      <c r="C307" s="2"/>
      <c r="D307" s="2"/>
      <c r="E307" s="2"/>
      <c r="F307" s="2"/>
      <c r="G307" s="6"/>
    </row>
    <row r="308" spans="1:7" x14ac:dyDescent="0.25">
      <c r="A308" s="23" t="s">
        <v>24</v>
      </c>
      <c r="B308" s="2"/>
      <c r="C308" s="2"/>
      <c r="D308" s="2"/>
      <c r="E308" s="2"/>
      <c r="F308" s="2"/>
      <c r="G308" s="6"/>
    </row>
    <row r="309" spans="1:7" ht="6.75" customHeight="1" x14ac:dyDescent="0.25">
      <c r="A309" s="7"/>
      <c r="B309" s="2"/>
      <c r="C309" s="2"/>
      <c r="D309" s="2"/>
      <c r="E309" s="2"/>
      <c r="F309" s="2"/>
      <c r="G309" s="6"/>
    </row>
    <row r="310" spans="1:7" x14ac:dyDescent="0.25">
      <c r="A310" s="21"/>
      <c r="B310" s="20"/>
      <c r="C310" s="22"/>
      <c r="D310" s="84"/>
      <c r="E310" s="85"/>
      <c r="F310" s="85"/>
      <c r="G310" s="86"/>
    </row>
    <row r="311" spans="1:7" x14ac:dyDescent="0.25">
      <c r="A311" s="21"/>
      <c r="B311" s="20"/>
      <c r="C311" s="2"/>
      <c r="D311" s="85"/>
      <c r="E311" s="85"/>
      <c r="F311" s="85"/>
      <c r="G311" s="86"/>
    </row>
    <row r="312" spans="1:7" x14ac:dyDescent="0.25">
      <c r="A312" s="21"/>
      <c r="B312" s="20"/>
      <c r="C312" s="2"/>
      <c r="D312" s="2"/>
      <c r="E312" s="17" t="s">
        <v>23</v>
      </c>
      <c r="F312" s="19">
        <f>-SUM(C310)</f>
        <v>0</v>
      </c>
      <c r="G312" s="6"/>
    </row>
    <row r="313" spans="1:7" x14ac:dyDescent="0.25">
      <c r="A313" s="7"/>
      <c r="B313" s="2"/>
      <c r="C313" s="2"/>
      <c r="D313" s="2"/>
      <c r="E313" s="18" t="s">
        <v>22</v>
      </c>
      <c r="F313" s="2"/>
      <c r="G313" s="6"/>
    </row>
    <row r="314" spans="1:7" ht="15.75" thickBot="1" x14ac:dyDescent="0.3">
      <c r="A314" s="7"/>
      <c r="B314" s="2"/>
      <c r="C314" s="2"/>
      <c r="D314" s="2"/>
      <c r="E314" s="2"/>
      <c r="F314" s="2"/>
      <c r="G314" s="6"/>
    </row>
    <row r="315" spans="1:7" ht="15.75" thickBot="1" x14ac:dyDescent="0.3">
      <c r="A315" s="7"/>
      <c r="B315" s="2"/>
      <c r="C315" s="2"/>
      <c r="D315" s="2"/>
      <c r="E315" s="17" t="s">
        <v>21</v>
      </c>
      <c r="F315" s="16">
        <f>SUM(F249,F266,F276,F305,F312)</f>
        <v>0</v>
      </c>
      <c r="G315" s="6"/>
    </row>
    <row r="316" spans="1:7" ht="15.75" thickBot="1" x14ac:dyDescent="0.3">
      <c r="A316" s="15"/>
      <c r="B316" s="14"/>
      <c r="C316" s="14"/>
      <c r="D316" s="14"/>
      <c r="E316" s="14"/>
      <c r="F316" s="14"/>
      <c r="G316" s="13"/>
    </row>
    <row r="317" spans="1:7" ht="15.75" thickTop="1" x14ac:dyDescent="0.25">
      <c r="A317" s="7"/>
      <c r="B317" s="2"/>
      <c r="C317" s="2"/>
      <c r="D317" s="2"/>
      <c r="E317" s="2"/>
      <c r="F317" s="2"/>
      <c r="G317" s="6"/>
    </row>
    <row r="318" spans="1:7" x14ac:dyDescent="0.25">
      <c r="A318" s="12" t="s">
        <v>20</v>
      </c>
      <c r="B318" s="2"/>
      <c r="C318" s="2"/>
      <c r="D318" s="2"/>
      <c r="E318" s="2"/>
      <c r="F318" s="2"/>
      <c r="G318" s="6"/>
    </row>
    <row r="319" spans="1:7" x14ac:dyDescent="0.25">
      <c r="A319" s="7"/>
      <c r="B319" s="2"/>
      <c r="C319" s="2"/>
      <c r="D319" s="2"/>
      <c r="E319" s="2"/>
      <c r="F319" s="2"/>
      <c r="G319" s="6"/>
    </row>
    <row r="320" spans="1:7" x14ac:dyDescent="0.25">
      <c r="A320" s="9" t="s">
        <v>19</v>
      </c>
      <c r="B320" s="11">
        <f>F223</f>
        <v>0</v>
      </c>
      <c r="C320" s="2"/>
      <c r="D320" s="2"/>
      <c r="E320" s="2"/>
      <c r="F320" s="2"/>
      <c r="G320" s="6"/>
    </row>
    <row r="321" spans="1:7" ht="15.75" thickBot="1" x14ac:dyDescent="0.3">
      <c r="A321" s="9" t="s">
        <v>18</v>
      </c>
      <c r="B321" s="10">
        <f>F315</f>
        <v>0</v>
      </c>
      <c r="C321" s="2"/>
      <c r="D321" s="2"/>
      <c r="E321" s="2"/>
      <c r="F321" s="2"/>
      <c r="G321" s="6"/>
    </row>
    <row r="322" spans="1:7" ht="15.75" thickBot="1" x14ac:dyDescent="0.3">
      <c r="A322" s="9" t="s">
        <v>17</v>
      </c>
      <c r="B322" s="8">
        <f>SUM(B320:B321)</f>
        <v>0</v>
      </c>
      <c r="C322" s="2"/>
      <c r="D322" s="2"/>
      <c r="E322" s="2"/>
      <c r="F322" s="2"/>
      <c r="G322" s="6"/>
    </row>
    <row r="323" spans="1:7" x14ac:dyDescent="0.25">
      <c r="A323" s="7"/>
      <c r="B323" s="2"/>
      <c r="C323" s="2"/>
      <c r="D323" s="2"/>
      <c r="E323" s="2"/>
      <c r="F323" s="2"/>
      <c r="G323" s="6"/>
    </row>
    <row r="324" spans="1:7" x14ac:dyDescent="0.25">
      <c r="A324" s="5" t="s">
        <v>0</v>
      </c>
      <c r="B324" s="4"/>
      <c r="C324" s="4"/>
      <c r="D324" s="4"/>
      <c r="E324" s="4"/>
      <c r="F324" s="4"/>
      <c r="G324" s="3"/>
    </row>
  </sheetData>
  <sheetProtection algorithmName="SHA-512" hashValue="PZfcyF5Y6kbUzGc6VUY0se1dM797xJVaT5llpkGvH6g9MrO0sBDvGR3QLf7ZfRL5a8Vj0D72d26lR+sCyVbudA==" saltValue="LEJqwJcZjbNa16yIaXJXvw==" spinCount="100000" sheet="1" objects="1" scenarios="1"/>
  <customSheetViews>
    <customSheetView guid="{BAD81FB0-74BE-4D1D-8AE6-FAAD10AA3504}" fitToPage="1" topLeftCell="A175">
      <selection activeCell="A197" sqref="A197:B198"/>
      <rowBreaks count="1" manualBreakCount="1">
        <brk id="297" max="6" man="1"/>
      </rowBreaks>
      <pageMargins left="0" right="0" top="0.25" bottom="0.25" header="0.3" footer="0.3"/>
      <printOptions horizontalCentered="1"/>
      <pageSetup scale="79" fitToHeight="5" orientation="portrait" r:id="rId1"/>
      <headerFooter>
        <oddFooter>&amp;R&amp;P</oddFooter>
      </headerFooter>
    </customSheetView>
  </customSheetViews>
  <mergeCells count="56">
    <mergeCell ref="B5:C5"/>
    <mergeCell ref="A87:B88"/>
    <mergeCell ref="A89:B90"/>
    <mergeCell ref="A72:C73"/>
    <mergeCell ref="A106:D107"/>
    <mergeCell ref="B6:C6"/>
    <mergeCell ref="A77:B78"/>
    <mergeCell ref="A80:B81"/>
    <mergeCell ref="A85:B86"/>
    <mergeCell ref="A98:D104"/>
    <mergeCell ref="C61:G62"/>
    <mergeCell ref="B15:G16"/>
    <mergeCell ref="A55:B57"/>
    <mergeCell ref="B8:C8"/>
    <mergeCell ref="A82:B83"/>
    <mergeCell ref="A158:C160"/>
    <mergeCell ref="A154:B157"/>
    <mergeCell ref="A150:B151"/>
    <mergeCell ref="A128:D130"/>
    <mergeCell ref="D152:G153"/>
    <mergeCell ref="A147:B148"/>
    <mergeCell ref="A137:D138"/>
    <mergeCell ref="A149:B149"/>
    <mergeCell ref="A118:D120"/>
    <mergeCell ref="A3:G3"/>
    <mergeCell ref="D310:G311"/>
    <mergeCell ref="D215:G216"/>
    <mergeCell ref="D212:G213"/>
    <mergeCell ref="D207:G208"/>
    <mergeCell ref="D175:G176"/>
    <mergeCell ref="D177:G178"/>
    <mergeCell ref="A185:D186"/>
    <mergeCell ref="A273:B276"/>
    <mergeCell ref="A296:B297"/>
    <mergeCell ref="B7:C7"/>
    <mergeCell ref="D48:E48"/>
    <mergeCell ref="C95:G96"/>
    <mergeCell ref="A53:B54"/>
    <mergeCell ref="A63:B65"/>
    <mergeCell ref="A302:B303"/>
    <mergeCell ref="A197:B198"/>
    <mergeCell ref="A199:B200"/>
    <mergeCell ref="A286:B290"/>
    <mergeCell ref="A291:B293"/>
    <mergeCell ref="A171:B173"/>
    <mergeCell ref="A167:B169"/>
    <mergeCell ref="A282:B285"/>
    <mergeCell ref="A300:B301"/>
    <mergeCell ref="A177:B178"/>
    <mergeCell ref="A207:B209"/>
    <mergeCell ref="A279:D280"/>
    <mergeCell ref="A217:B218"/>
    <mergeCell ref="A265:B266"/>
    <mergeCell ref="A248:B249"/>
    <mergeCell ref="A298:B299"/>
    <mergeCell ref="A175:B176"/>
  </mergeCells>
  <printOptions horizontalCentered="1"/>
  <pageMargins left="0" right="0" top="0.25" bottom="0.25" header="0.3" footer="0.3"/>
  <pageSetup scale="79" fitToHeight="5" orientation="portrait" r:id="rId2"/>
  <headerFooter>
    <oddFooter>&amp;R&amp;P</oddFooter>
  </headerFooter>
  <rowBreaks count="1" manualBreakCount="1">
    <brk id="297"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B709C39F2FEC4C8555478DAC6E57EB" ma:contentTypeVersion="0" ma:contentTypeDescription="Create a new document." ma:contentTypeScope="" ma:versionID="122e555f321360370821ff99d80c7f3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32DFED-CCFB-469A-BBC7-411892745707}">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030130F-B9E6-41F8-ADC9-873BC9470F0B}">
  <ds:schemaRefs>
    <ds:schemaRef ds:uri="http://schemas.microsoft.com/sharepoint/v3/contenttype/forms"/>
  </ds:schemaRefs>
</ds:datastoreItem>
</file>

<file path=customXml/itemProps3.xml><?xml version="1.0" encoding="utf-8"?>
<ds:datastoreItem xmlns:ds="http://schemas.openxmlformats.org/officeDocument/2006/customXml" ds:itemID="{257838C8-91E5-4119-B6C1-E236E48956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Self Score</vt:lpstr>
      <vt:lpstr>' Self Score'!Print_Area</vt:lpstr>
    </vt:vector>
  </TitlesOfParts>
  <Company>AHFA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Houlditch, Dondra</cp:lastModifiedBy>
  <cp:lastPrinted>2017-11-30T16:40:23Z</cp:lastPrinted>
  <dcterms:created xsi:type="dcterms:W3CDTF">1999-08-23T14:11:45Z</dcterms:created>
  <dcterms:modified xsi:type="dcterms:W3CDTF">2017-12-04T21:44:49Z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0x01010047B709C39F2FEC4C8555478DAC6E57EB</vt:lpwstr>
  </property>
</Properties>
</file>