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owner pc\Desktop\FCA 2\DCA Information\DCA 2017-2018 Lists\"/>
    </mc:Choice>
  </mc:AlternateContent>
  <bookViews>
    <workbookView xWindow="0" yWindow="0" windowWidth="20325" windowHeight="9735"/>
  </bookViews>
  <sheets>
    <sheet name="2017-18 Final DCA GrantAnalysis" sheetId="4" r:id="rId1"/>
  </sheets>
  <definedNames>
    <definedName name="_xlnm.Print_Area" localSheetId="0">'2017-18 Final DCA GrantAnalysis'!$A$2:$Q$51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5" i="4"/>
  <c r="P47" i="4" l="1"/>
  <c r="B50" i="4" l="1"/>
</calcChain>
</file>

<file path=xl/sharedStrings.xml><?xml version="1.0" encoding="utf-8"?>
<sst xmlns="http://schemas.openxmlformats.org/spreadsheetml/2006/main" count="193" uniqueCount="125">
  <si>
    <t>Alachua</t>
  </si>
  <si>
    <t>Baker</t>
  </si>
  <si>
    <t>Bay</t>
  </si>
  <si>
    <t>Brevard</t>
  </si>
  <si>
    <t>Broward</t>
  </si>
  <si>
    <t>Charlotte</t>
  </si>
  <si>
    <t>Clay</t>
  </si>
  <si>
    <t>Collier</t>
  </si>
  <si>
    <t>Duval</t>
  </si>
  <si>
    <t>Escambia</t>
  </si>
  <si>
    <t>Flagler</t>
  </si>
  <si>
    <t>Franklin</t>
  </si>
  <si>
    <t>Gadsden</t>
  </si>
  <si>
    <t>Highlands</t>
  </si>
  <si>
    <t>Hillsborough</t>
  </si>
  <si>
    <t>Indian River</t>
  </si>
  <si>
    <t>Lake</t>
  </si>
  <si>
    <t>Lee</t>
  </si>
  <si>
    <t>Leon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</si>
  <si>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</si>
  <si>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</si>
  <si>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</si>
  <si>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</si>
  <si>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</si>
  <si>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</si>
  <si>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</si>
  <si>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</si>
  <si>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</si>
  <si>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Palm Beach</t>
  </si>
  <si>
    <t>Pinellas</t>
  </si>
  <si>
    <t>Polk</t>
  </si>
  <si>
    <t>Putnam</t>
  </si>
  <si>
    <t>Sarasota</t>
  </si>
  <si>
    <t>Seminole</t>
  </si>
  <si>
    <t>St. Johns</t>
  </si>
  <si>
    <t>St. Lucie</t>
  </si>
  <si>
    <t>Sumter</t>
  </si>
  <si>
    <t>Volusia</t>
  </si>
  <si>
    <t>Walton</t>
  </si>
  <si>
    <t>Jackson</t>
  </si>
  <si>
    <t>Pasco</t>
  </si>
  <si>
    <t>Jefferson</t>
  </si>
  <si>
    <t>31%</t>
  </si>
  <si>
    <t>32%</t>
  </si>
  <si>
    <t>33%</t>
  </si>
  <si>
    <t>46%</t>
  </si>
  <si>
    <t>29%</t>
  </si>
  <si>
    <t>30%</t>
  </si>
  <si>
    <t>50%</t>
  </si>
  <si>
    <t>64%</t>
  </si>
  <si>
    <t>47 funded 1 not</t>
  </si>
  <si>
    <t>14 funded 1 not</t>
  </si>
  <si>
    <t>27 funded 1 not</t>
  </si>
  <si>
    <t>12 funded 1 not</t>
  </si>
  <si>
    <t>17 funded 1 not</t>
  </si>
  <si>
    <t>135 funded 1 not</t>
  </si>
  <si>
    <t>8 funded   3 not</t>
  </si>
  <si>
    <t>3 funded        1 not</t>
  </si>
  <si>
    <t>47 funded   1 not</t>
  </si>
  <si>
    <t>26 funded      1 not</t>
  </si>
  <si>
    <t>47%</t>
  </si>
  <si>
    <t>27%</t>
  </si>
  <si>
    <t>76%</t>
  </si>
  <si>
    <t>41%</t>
  </si>
  <si>
    <t>72%</t>
  </si>
  <si>
    <t>73%</t>
  </si>
  <si>
    <t>51%</t>
  </si>
  <si>
    <t>36%</t>
  </si>
  <si>
    <t>35%</t>
  </si>
  <si>
    <t>55%</t>
  </si>
  <si>
    <r>
      <rPr>
        <b/>
        <sz val="11"/>
        <color rgb="FFFF0000"/>
        <rFont val="Arial"/>
        <family val="2"/>
      </rPr>
      <t>2.</t>
    </r>
    <r>
      <rPr>
        <b/>
        <sz val="11"/>
        <color theme="1"/>
        <rFont val="Arial"/>
        <family val="2"/>
      </rPr>
      <t xml:space="preserve">                       2017-2018 Cultural and Museum General Program Support </t>
    </r>
    <r>
      <rPr>
        <b/>
        <sz val="14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of Qualified Grant Applicants on Ranked List:</t>
    </r>
  </si>
  <si>
    <r>
      <rPr>
        <b/>
        <sz val="11"/>
        <color rgb="FFFF0000"/>
        <rFont val="Arial"/>
        <family val="2"/>
      </rPr>
      <t>3.</t>
    </r>
    <r>
      <rPr>
        <b/>
        <sz val="11"/>
        <color theme="1"/>
        <rFont val="Arial"/>
        <family val="2"/>
      </rPr>
      <t xml:space="preserve">                        2017-2018 Cultural and Museum General Program Support Qualified Grants Qualify for These Subtotals Under This Category:</t>
    </r>
  </si>
  <si>
    <r>
      <rPr>
        <b/>
        <sz val="11"/>
        <color rgb="FFFF0000"/>
        <rFont val="Arial"/>
        <family val="2"/>
      </rPr>
      <t xml:space="preserve">1.                                  </t>
    </r>
    <r>
      <rPr>
        <b/>
        <sz val="11"/>
        <color theme="1"/>
        <rFont val="Arial"/>
        <family val="2"/>
      </rPr>
      <t xml:space="preserve"> Florida </t>
    </r>
    <r>
      <rPr>
        <b/>
        <sz val="11"/>
        <color rgb="FFFF0000"/>
        <rFont val="Arial"/>
        <family val="2"/>
      </rPr>
      <t xml:space="preserve">Counties </t>
    </r>
    <r>
      <rPr>
        <b/>
        <sz val="11"/>
        <color theme="1"/>
        <rFont val="Arial"/>
        <family val="2"/>
      </rPr>
      <t>Where These Qualified 2017-2018 DCA Grant Applicants Are Based:</t>
    </r>
  </si>
  <si>
    <r>
      <rPr>
        <b/>
        <sz val="11"/>
        <color rgb="FFFF0000"/>
        <rFont val="Arial"/>
        <family val="2"/>
      </rPr>
      <t xml:space="preserve">4. </t>
    </r>
    <r>
      <rPr>
        <b/>
        <sz val="11"/>
        <color theme="1"/>
        <rFont val="Arial"/>
        <family val="2"/>
      </rPr>
      <t xml:space="preserve">                              2017-2018 Cultural and Museum General Program Support </t>
    </r>
    <r>
      <rPr>
        <b/>
        <sz val="11"/>
        <color rgb="FFFF0000"/>
        <rFont val="Arial"/>
        <family val="2"/>
      </rPr>
      <t xml:space="preserve">FINAL Grant Award Subtotals </t>
    </r>
    <r>
      <rPr>
        <b/>
        <sz val="11"/>
        <rFont val="Arial"/>
        <family val="2"/>
      </rPr>
      <t>by Counties:</t>
    </r>
  </si>
  <si>
    <r>
      <rPr>
        <b/>
        <sz val="11"/>
        <color rgb="FFFF0000"/>
        <rFont val="Arial"/>
        <family val="2"/>
      </rPr>
      <t xml:space="preserve">5.  </t>
    </r>
    <r>
      <rPr>
        <b/>
        <sz val="11"/>
        <color theme="1"/>
        <rFont val="Arial"/>
        <family val="2"/>
      </rPr>
      <t xml:space="preserve">                               2017-2018 Cultural and Museum General Program Support </t>
    </r>
    <r>
      <rPr>
        <b/>
        <sz val="11"/>
        <color rgb="FFFF0000"/>
        <rFont val="Arial"/>
        <family val="2"/>
      </rPr>
      <t>FINAL % of What Was Funded</t>
    </r>
    <r>
      <rPr>
        <b/>
        <sz val="11"/>
        <color theme="1"/>
        <rFont val="Arial"/>
        <family val="2"/>
      </rPr>
      <t>:</t>
    </r>
  </si>
  <si>
    <r>
      <rPr>
        <b/>
        <sz val="11"/>
        <color rgb="FFFF0000"/>
        <rFont val="Arial"/>
        <family val="2"/>
      </rPr>
      <t xml:space="preserve">6.  </t>
    </r>
    <r>
      <rPr>
        <b/>
        <sz val="11"/>
        <color theme="1"/>
        <rFont val="Arial"/>
        <family val="2"/>
      </rPr>
      <t xml:space="preserve">                                2017-2018 Cultural and Museum General Program Support </t>
    </r>
    <r>
      <rPr>
        <b/>
        <sz val="11"/>
        <color rgb="FFFF0000"/>
        <rFont val="Arial"/>
        <family val="2"/>
      </rPr>
      <t>Qualified Grant Amounts NOT FUNDED</t>
    </r>
    <r>
      <rPr>
        <b/>
        <sz val="11"/>
        <color theme="1"/>
        <rFont val="Arial"/>
        <family val="2"/>
      </rPr>
      <t>:</t>
    </r>
  </si>
  <si>
    <r>
      <rPr>
        <b/>
        <sz val="11"/>
        <color rgb="FFFF0000"/>
        <rFont val="Arial"/>
        <family val="2"/>
      </rPr>
      <t xml:space="preserve">7.   </t>
    </r>
    <r>
      <rPr>
        <b/>
        <sz val="11"/>
        <color theme="1"/>
        <rFont val="Arial"/>
        <family val="2"/>
      </rPr>
      <t xml:space="preserve">                         2017-2018 Culture Builds Florida Project </t>
    </r>
    <r>
      <rPr>
        <b/>
        <sz val="14"/>
        <color rgb="FFFF0000"/>
        <rFont val="Arial"/>
        <family val="2"/>
      </rPr>
      <t>#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of Qualified Grant Requests:</t>
    </r>
  </si>
  <si>
    <r>
      <rPr>
        <b/>
        <sz val="11"/>
        <color rgb="FFFF0000"/>
        <rFont val="Arial"/>
        <family val="2"/>
      </rPr>
      <t xml:space="preserve">8.   </t>
    </r>
    <r>
      <rPr>
        <b/>
        <sz val="11"/>
        <color theme="1"/>
        <rFont val="Arial"/>
        <family val="2"/>
      </rPr>
      <t xml:space="preserve">                             2017-2018 Culture Builds Florida Project Qualified     </t>
    </r>
    <r>
      <rPr>
        <b/>
        <sz val="14"/>
        <color rgb="FFFF0000"/>
        <rFont val="Arial"/>
        <family val="2"/>
      </rPr>
      <t>$</t>
    </r>
    <r>
      <rPr>
        <b/>
        <sz val="11"/>
        <color theme="1"/>
        <rFont val="Arial"/>
        <family val="2"/>
      </rPr>
      <t xml:space="preserve"> Grant Requests:</t>
    </r>
  </si>
  <si>
    <t>44%</t>
  </si>
  <si>
    <t>100%</t>
  </si>
  <si>
    <t>89%</t>
  </si>
  <si>
    <t>28%</t>
  </si>
  <si>
    <t>39 funded  1 not</t>
  </si>
  <si>
    <t>93%</t>
  </si>
  <si>
    <t>63%</t>
  </si>
  <si>
    <t>38%</t>
  </si>
  <si>
    <t>56%</t>
  </si>
  <si>
    <t>15 funded</t>
  </si>
  <si>
    <t>1 funded</t>
  </si>
  <si>
    <t>3 funded</t>
  </si>
  <si>
    <t>20 funded</t>
  </si>
  <si>
    <t>4 funded</t>
  </si>
  <si>
    <t>7 funded</t>
  </si>
  <si>
    <t>6 funded</t>
  </si>
  <si>
    <t>25 funded</t>
  </si>
  <si>
    <t>5 funded</t>
  </si>
  <si>
    <t xml:space="preserve">3 funded </t>
  </si>
  <si>
    <t>10 funded</t>
  </si>
  <si>
    <t>41 funded</t>
  </si>
  <si>
    <t>2 funded</t>
  </si>
  <si>
    <t>11 funded</t>
  </si>
  <si>
    <t>29 funded</t>
  </si>
  <si>
    <t>8%</t>
  </si>
  <si>
    <t>53%</t>
  </si>
  <si>
    <t>80%</t>
  </si>
  <si>
    <t>65%</t>
  </si>
  <si>
    <t>43%</t>
  </si>
  <si>
    <t>13 not funded</t>
  </si>
  <si>
    <t>110 grants fully funded</t>
  </si>
  <si>
    <t>$11,591,554 was requested; $11,145,088 was appropriated</t>
  </si>
  <si>
    <t>Subtotals for qualified DCA grant #s and qualified and actual grant $s:</t>
  </si>
  <si>
    <t>Number of counties where these DCA grant applicants are based:</t>
  </si>
  <si>
    <t>,</t>
  </si>
  <si>
    <r>
      <rPr>
        <b/>
        <sz val="11"/>
        <color rgb="FFFF0000"/>
        <rFont val="Arial"/>
        <family val="2"/>
      </rPr>
      <t xml:space="preserve">9.       </t>
    </r>
    <r>
      <rPr>
        <b/>
        <sz val="11"/>
        <color theme="1"/>
        <rFont val="Arial"/>
        <family val="2"/>
      </rPr>
      <t xml:space="preserve">                      2017-2018 Cultural Facilities </t>
    </r>
    <r>
      <rPr>
        <b/>
        <sz val="14"/>
        <color rgb="FFFF0000"/>
        <rFont val="Arial"/>
        <family val="2"/>
      </rPr>
      <t>#</t>
    </r>
    <r>
      <rPr>
        <b/>
        <sz val="14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of Qualified Grant Requests:</t>
    </r>
  </si>
  <si>
    <r>
      <rPr>
        <b/>
        <sz val="11"/>
        <color rgb="FFFF0000"/>
        <rFont val="Arial"/>
        <family val="2"/>
      </rPr>
      <t xml:space="preserve">10.       </t>
    </r>
    <r>
      <rPr>
        <b/>
        <sz val="11"/>
        <color theme="1"/>
        <rFont val="Arial"/>
        <family val="2"/>
      </rPr>
      <t xml:space="preserve">                         2017-2018 Cultural Facilities  Qualified Grant </t>
    </r>
    <r>
      <rPr>
        <b/>
        <sz val="14"/>
        <color rgb="FFFF0000"/>
        <rFont val="Arial"/>
        <family val="2"/>
      </rPr>
      <t>$</t>
    </r>
    <r>
      <rPr>
        <b/>
        <sz val="11"/>
        <color theme="1"/>
        <rFont val="Arial"/>
        <family val="2"/>
      </rPr>
      <t xml:space="preserve"> Requests:</t>
    </r>
  </si>
  <si>
    <r>
      <rPr>
        <b/>
        <sz val="11"/>
        <color rgb="FFFF0000"/>
        <rFont val="Arial"/>
        <family val="2"/>
      </rPr>
      <t xml:space="preserve">11. </t>
    </r>
    <r>
      <rPr>
        <b/>
        <sz val="11"/>
        <color theme="1"/>
        <rFont val="Arial"/>
        <family val="2"/>
      </rPr>
      <t xml:space="preserve">                                2017-2018 Cultural Endowment Program </t>
    </r>
    <r>
      <rPr>
        <b/>
        <sz val="14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of Qualified State Match Requests:</t>
    </r>
  </si>
  <si>
    <r>
      <rPr>
        <b/>
        <sz val="11"/>
        <color rgb="FFFF0000"/>
        <rFont val="Arial"/>
        <family val="2"/>
      </rPr>
      <t xml:space="preserve">12. </t>
    </r>
    <r>
      <rPr>
        <b/>
        <sz val="11"/>
        <color theme="1"/>
        <rFont val="Arial"/>
        <family val="2"/>
      </rPr>
      <t xml:space="preserve">                           2017-2018 Cultural Endowment Program  Qualified State Match </t>
    </r>
    <r>
      <rPr>
        <b/>
        <sz val="14"/>
        <color rgb="FFFF0000"/>
        <rFont val="Arial"/>
        <family val="2"/>
      </rPr>
      <t>$</t>
    </r>
    <r>
      <rPr>
        <b/>
        <sz val="11"/>
        <color theme="1"/>
        <rFont val="Arial"/>
        <family val="2"/>
      </rPr>
      <t xml:space="preserve"> Requests:</t>
    </r>
  </si>
  <si>
    <t>$1,123,333 was needed to fully fund; 2 funded fully; 1 funded at 11%; $676,867 funded</t>
  </si>
  <si>
    <t>35 fully funded; 1 funded at 11%</t>
  </si>
  <si>
    <r>
      <rPr>
        <b/>
        <sz val="11"/>
        <color rgb="FFFF0000"/>
        <rFont val="Arial"/>
        <family val="2"/>
      </rPr>
      <t xml:space="preserve">13.  </t>
    </r>
    <r>
      <rPr>
        <b/>
        <sz val="11"/>
        <color theme="1"/>
        <rFont val="Arial"/>
        <family val="2"/>
      </rPr>
      <t xml:space="preserve">                          County Subtotals</t>
    </r>
    <r>
      <rPr>
        <b/>
        <sz val="12"/>
        <color theme="1"/>
        <rFont val="Arial"/>
        <family val="2"/>
      </rPr>
      <t xml:space="preserve"> of</t>
    </r>
    <r>
      <rPr>
        <b/>
        <sz val="14"/>
        <color theme="1"/>
        <rFont val="Arial"/>
        <family val="2"/>
      </rPr>
      <t xml:space="preserve"> #s</t>
    </r>
    <r>
      <rPr>
        <b/>
        <sz val="11"/>
        <color theme="1"/>
        <rFont val="Arial"/>
        <family val="2"/>
      </rPr>
      <t xml:space="preserve"> of  2017-2018 Grants on Ranked DOS Lists -- all received grants except where noted:</t>
    </r>
  </si>
  <si>
    <r>
      <rPr>
        <b/>
        <sz val="11"/>
        <color rgb="FFFF0000"/>
        <rFont val="Arial"/>
        <family val="2"/>
      </rPr>
      <t>14.</t>
    </r>
    <r>
      <rPr>
        <b/>
        <sz val="11"/>
        <color theme="1"/>
        <rFont val="Arial"/>
        <family val="2"/>
      </rPr>
      <t xml:space="preserve">                                            County Subtotals of QUALIFIED APPROPRIATION          Requests to Fully Fund All 638 Recommended DCA Grants for 2017-2018:</t>
    </r>
  </si>
  <si>
    <r>
      <rPr>
        <b/>
        <sz val="11"/>
        <color rgb="FFFF0000"/>
        <rFont val="Arial"/>
        <family val="2"/>
      </rPr>
      <t xml:space="preserve">15.  </t>
    </r>
    <r>
      <rPr>
        <b/>
        <sz val="11"/>
        <color theme="1"/>
        <rFont val="Arial"/>
        <family val="2"/>
      </rPr>
      <t xml:space="preserve">                             What did state FY 2017-2018 Appropriations ACTUALLY Fund for 2017-2018 Qualified DCA Grants per County?</t>
    </r>
  </si>
  <si>
    <r>
      <rPr>
        <b/>
        <sz val="11"/>
        <color rgb="FFFF0000"/>
        <rFont val="Arial"/>
        <family val="2"/>
      </rPr>
      <t xml:space="preserve">16.   </t>
    </r>
    <r>
      <rPr>
        <b/>
        <sz val="11"/>
        <color theme="1"/>
        <rFont val="Arial"/>
        <family val="2"/>
      </rPr>
      <t xml:space="preserve">                        What was Qualified Amounts were NOT FUNDED by Counties for 2017-2018 Qualified DCA Grants:</t>
    </r>
  </si>
  <si>
    <r>
      <rPr>
        <b/>
        <sz val="11"/>
        <color rgb="FFFF0000"/>
        <rFont val="Arial"/>
        <family val="2"/>
      </rPr>
      <t xml:space="preserve">17.    </t>
    </r>
    <r>
      <rPr>
        <b/>
        <sz val="11"/>
        <color theme="1"/>
        <rFont val="Arial"/>
        <family val="2"/>
      </rPr>
      <t xml:space="preserve">                        What % of Qualified 2017-2018 DCA Grant Amounts were  FUNDED by Counties:</t>
    </r>
  </si>
  <si>
    <t>Florida Cultural Alliance's Analysis of Florida Division of Cultural Affairs (DCA) Final                                           2017-2018 Grants Based Upon Qualified Appropriation Requests and Actual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</si>
</sst>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0C1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left" vertical="top" wrapText="1"/>
    </xf>
    <xf numFmtId="6" fontId="2" fillId="0" borderId="0" xfId="0" applyNumberFormat="1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1" fillId="4" borderId="3" xfId="0" applyNumberFormat="1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left" vertical="top"/>
    </xf>
    <xf numFmtId="1" fontId="1" fillId="4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/>
    </xf>
    <xf numFmtId="0" fontId="1" fillId="6" borderId="1" xfId="0" applyNumberFormat="1" applyFont="1" applyFill="1" applyBorder="1" applyAlignment="1">
      <alignment horizontal="center" vertical="top"/>
    </xf>
    <xf numFmtId="164" fontId="1" fillId="6" borderId="1" xfId="0" applyNumberFormat="1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left" vertical="top"/>
    </xf>
    <xf numFmtId="1" fontId="2" fillId="0" borderId="5" xfId="0" applyNumberFormat="1" applyFont="1" applyFill="1" applyBorder="1" applyAlignment="1">
      <alignment horizontal="left" vertical="top"/>
    </xf>
    <xf numFmtId="0" fontId="1" fillId="6" borderId="3" xfId="0" applyNumberFormat="1" applyFont="1" applyFill="1" applyBorder="1" applyAlignment="1">
      <alignment horizontal="center" vertical="top"/>
    </xf>
    <xf numFmtId="164" fontId="1" fillId="6" borderId="3" xfId="0" applyNumberFormat="1" applyFont="1" applyFill="1" applyBorder="1" applyAlignment="1">
      <alignment horizontal="left" vertical="top"/>
    </xf>
    <xf numFmtId="1" fontId="1" fillId="4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/>
    </xf>
    <xf numFmtId="164" fontId="1" fillId="4" borderId="4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 wrapText="1"/>
    </xf>
    <xf numFmtId="164" fontId="1" fillId="5" borderId="2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left" vertical="top"/>
    </xf>
    <xf numFmtId="164" fontId="1" fillId="4" borderId="7" xfId="0" applyNumberFormat="1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left" vertical="top"/>
    </xf>
    <xf numFmtId="49" fontId="1" fillId="4" borderId="4" xfId="0" applyNumberFormat="1" applyFont="1" applyFill="1" applyBorder="1" applyAlignment="1">
      <alignment horizontal="left" vertical="top"/>
    </xf>
    <xf numFmtId="49" fontId="1" fillId="4" borderId="3" xfId="0" applyNumberFormat="1" applyFont="1" applyFill="1" applyBorder="1" applyAlignment="1">
      <alignment horizontal="left" vertical="top"/>
    </xf>
    <xf numFmtId="49" fontId="1" fillId="4" borderId="2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49" fontId="1" fillId="4" borderId="7" xfId="0" applyNumberFormat="1" applyFont="1" applyFill="1" applyBorder="1" applyAlignment="1">
      <alignment horizontal="left" vertical="top"/>
    </xf>
    <xf numFmtId="164" fontId="7" fillId="4" borderId="1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64" fontId="7" fillId="0" borderId="3" xfId="0" applyNumberFormat="1" applyFont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0" fontId="2" fillId="7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7" borderId="3" xfId="0" applyNumberFormat="1" applyFont="1" applyFill="1" applyBorder="1" applyAlignment="1">
      <alignment horizontal="left" vertical="top"/>
    </xf>
    <xf numFmtId="0" fontId="2" fillId="7" borderId="1" xfId="0" applyNumberFormat="1" applyFont="1" applyFill="1" applyBorder="1" applyAlignment="1">
      <alignment horizontal="left" vertical="top"/>
    </xf>
    <xf numFmtId="6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6" fontId="7" fillId="0" borderId="1" xfId="0" applyNumberFormat="1" applyFont="1" applyBorder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top"/>
    </xf>
    <xf numFmtId="0" fontId="2" fillId="6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C1FF"/>
      <color rgb="FFFFFF99"/>
      <color rgb="FFC4E59F"/>
      <color rgb="FFAFDC7E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pane ySplit="4" topLeftCell="A9" activePane="bottomLeft" state="frozen"/>
      <selection pane="bottomLeft" activeCell="E2" sqref="E2"/>
    </sheetView>
  </sheetViews>
  <sheetFormatPr defaultRowHeight="15" x14ac:dyDescent="0.25"/>
  <cols>
    <col min="1" max="1" width="15.5703125" style="1" customWidth="1"/>
    <col min="2" max="2" width="12.7109375" style="83" bestFit="1" customWidth="1"/>
    <col min="3" max="4" width="12.42578125" style="4" bestFit="1" customWidth="1"/>
    <col min="5" max="5" width="12" style="4" bestFit="1" customWidth="1"/>
    <col min="6" max="6" width="15.140625" style="4" customWidth="1"/>
    <col min="7" max="7" width="11.42578125" style="4" bestFit="1" customWidth="1"/>
    <col min="8" max="8" width="11.28515625" style="4" bestFit="1" customWidth="1"/>
    <col min="9" max="9" width="12.7109375" style="4" bestFit="1" customWidth="1"/>
    <col min="10" max="10" width="14.140625" style="4" bestFit="1" customWidth="1"/>
    <col min="11" max="11" width="13.85546875" style="4" customWidth="1"/>
    <col min="12" max="12" width="12.85546875" style="4" customWidth="1"/>
    <col min="13" max="13" width="12.28515625" style="1" customWidth="1"/>
    <col min="14" max="14" width="18.85546875" style="4" bestFit="1" customWidth="1"/>
    <col min="15" max="15" width="15.5703125" style="1" customWidth="1"/>
    <col min="16" max="16" width="13.140625" style="1" bestFit="1" customWidth="1"/>
    <col min="17" max="17" width="11.85546875" style="72" customWidth="1"/>
    <col min="18" max="16384" width="9.140625" style="1"/>
  </cols>
  <sheetData>
    <row r="1" spans="1:17" ht="15" customHeight="1" x14ac:dyDescent="0.25">
      <c r="F1" s="105" t="s">
        <v>124</v>
      </c>
      <c r="G1" s="106"/>
      <c r="H1" s="106"/>
      <c r="I1" s="106"/>
      <c r="J1" s="106"/>
      <c r="K1" s="106"/>
      <c r="L1" s="106"/>
      <c r="M1" s="106"/>
    </row>
    <row r="2" spans="1:17" ht="15" customHeight="1" x14ac:dyDescent="0.25">
      <c r="F2" s="106"/>
      <c r="G2" s="106"/>
      <c r="H2" s="106"/>
      <c r="I2" s="106"/>
      <c r="J2" s="106"/>
      <c r="K2" s="106"/>
      <c r="L2" s="106"/>
      <c r="M2" s="106"/>
    </row>
    <row r="3" spans="1:17" ht="39" customHeight="1" x14ac:dyDescent="0.25">
      <c r="F3" s="107"/>
      <c r="G3" s="107"/>
      <c r="H3" s="107"/>
      <c r="I3" s="107"/>
      <c r="J3" s="107"/>
      <c r="K3" s="107"/>
      <c r="L3" s="107"/>
      <c r="M3" s="107"/>
    </row>
    <row r="4" spans="1:17" s="5" customFormat="1" ht="225" x14ac:dyDescent="0.25">
      <c r="A4" s="10" t="s">
        <v>72</v>
      </c>
      <c r="B4" s="19" t="s">
        <v>70</v>
      </c>
      <c r="C4" s="19" t="s">
        <v>71</v>
      </c>
      <c r="D4" s="19" t="s">
        <v>73</v>
      </c>
      <c r="E4" s="19" t="s">
        <v>74</v>
      </c>
      <c r="F4" s="19" t="s">
        <v>75</v>
      </c>
      <c r="G4" s="21" t="s">
        <v>76</v>
      </c>
      <c r="H4" s="21" t="s">
        <v>77</v>
      </c>
      <c r="I4" s="8" t="s">
        <v>113</v>
      </c>
      <c r="J4" s="8" t="s">
        <v>114</v>
      </c>
      <c r="K4" s="22" t="s">
        <v>115</v>
      </c>
      <c r="L4" s="22" t="s">
        <v>116</v>
      </c>
      <c r="M4" s="28" t="s">
        <v>119</v>
      </c>
      <c r="N4" s="28" t="s">
        <v>120</v>
      </c>
      <c r="O4" s="28" t="s">
        <v>121</v>
      </c>
      <c r="P4" s="28" t="s">
        <v>122</v>
      </c>
      <c r="Q4" s="28" t="s">
        <v>123</v>
      </c>
    </row>
    <row r="5" spans="1:17" x14ac:dyDescent="0.25">
      <c r="A5" s="2" t="s">
        <v>0</v>
      </c>
      <c r="B5" s="35">
        <v>12</v>
      </c>
      <c r="C5" s="34">
        <v>954093</v>
      </c>
      <c r="D5" s="34">
        <v>298954</v>
      </c>
      <c r="E5" s="64" t="s">
        <v>42</v>
      </c>
      <c r="F5" s="71">
        <v>655139</v>
      </c>
      <c r="G5" s="36">
        <v>2</v>
      </c>
      <c r="H5" s="39">
        <v>50000</v>
      </c>
      <c r="I5" s="42">
        <v>1</v>
      </c>
      <c r="J5" s="43">
        <v>199706</v>
      </c>
      <c r="K5" s="46"/>
      <c r="L5" s="47"/>
      <c r="M5" s="84" t="s">
        <v>87</v>
      </c>
      <c r="N5" s="31">
        <v>1203799</v>
      </c>
      <c r="O5" s="31">
        <v>548660</v>
      </c>
      <c r="P5" s="73">
        <f>N5-O5</f>
        <v>655139</v>
      </c>
      <c r="Q5" s="3" t="s">
        <v>45</v>
      </c>
    </row>
    <row r="6" spans="1:17" x14ac:dyDescent="0.25">
      <c r="A6" s="2" t="s">
        <v>1</v>
      </c>
      <c r="B6" s="35">
        <v>1</v>
      </c>
      <c r="C6" s="34">
        <v>36700</v>
      </c>
      <c r="D6" s="55">
        <v>10802</v>
      </c>
      <c r="E6" s="65" t="s">
        <v>46</v>
      </c>
      <c r="F6" s="71">
        <v>25898</v>
      </c>
      <c r="G6" s="46"/>
      <c r="H6" s="48"/>
      <c r="I6" s="48"/>
      <c r="J6" s="48"/>
      <c r="K6" s="48"/>
      <c r="L6" s="47"/>
      <c r="M6" s="85" t="s">
        <v>88</v>
      </c>
      <c r="N6" s="6">
        <v>36700</v>
      </c>
      <c r="O6" s="31">
        <v>10802</v>
      </c>
      <c r="P6" s="73">
        <f t="shared" ref="P6:P46" si="0">N6-O6</f>
        <v>25898</v>
      </c>
      <c r="Q6" s="3" t="s">
        <v>46</v>
      </c>
    </row>
    <row r="7" spans="1:17" x14ac:dyDescent="0.25">
      <c r="A7" s="2" t="s">
        <v>2</v>
      </c>
      <c r="B7" s="35">
        <v>3</v>
      </c>
      <c r="C7" s="34">
        <v>151639</v>
      </c>
      <c r="D7" s="55">
        <v>44929</v>
      </c>
      <c r="E7" s="65" t="s">
        <v>47</v>
      </c>
      <c r="F7" s="71">
        <v>106710</v>
      </c>
      <c r="G7" s="46"/>
      <c r="H7" s="48"/>
      <c r="I7" s="48"/>
      <c r="J7" s="48"/>
      <c r="K7" s="48"/>
      <c r="L7" s="47"/>
      <c r="M7" s="85" t="s">
        <v>89</v>
      </c>
      <c r="N7" s="6">
        <v>151639</v>
      </c>
      <c r="O7" s="31">
        <v>44929</v>
      </c>
      <c r="P7" s="73">
        <f t="shared" si="0"/>
        <v>106710</v>
      </c>
      <c r="Q7" s="3" t="s">
        <v>47</v>
      </c>
    </row>
    <row r="8" spans="1:17" x14ac:dyDescent="0.25">
      <c r="A8" s="2" t="s">
        <v>3</v>
      </c>
      <c r="B8" s="35">
        <v>14</v>
      </c>
      <c r="C8" s="34">
        <v>915404</v>
      </c>
      <c r="D8" s="33">
        <v>289709</v>
      </c>
      <c r="E8" s="66" t="s">
        <v>43</v>
      </c>
      <c r="F8" s="71">
        <v>625695</v>
      </c>
      <c r="G8" s="37">
        <v>4</v>
      </c>
      <c r="H8" s="38">
        <v>75500</v>
      </c>
      <c r="I8" s="40">
        <v>2</v>
      </c>
      <c r="J8" s="41">
        <v>750000</v>
      </c>
      <c r="K8" s="46"/>
      <c r="L8" s="47"/>
      <c r="M8" s="85" t="s">
        <v>90</v>
      </c>
      <c r="N8" s="6">
        <v>1740904</v>
      </c>
      <c r="O8" s="31">
        <v>1115209</v>
      </c>
      <c r="P8" s="73">
        <f t="shared" si="0"/>
        <v>625695</v>
      </c>
      <c r="Q8" s="3" t="s">
        <v>49</v>
      </c>
    </row>
    <row r="9" spans="1:17" s="5" customFormat="1" ht="30" x14ac:dyDescent="0.25">
      <c r="A9" s="61" t="s">
        <v>4</v>
      </c>
      <c r="B9" s="35">
        <v>36</v>
      </c>
      <c r="C9" s="74">
        <v>2782614</v>
      </c>
      <c r="D9" s="74">
        <v>873036</v>
      </c>
      <c r="E9" s="75" t="s">
        <v>42</v>
      </c>
      <c r="F9" s="71">
        <v>1909578</v>
      </c>
      <c r="G9" s="37">
        <v>9</v>
      </c>
      <c r="H9" s="39">
        <v>187650</v>
      </c>
      <c r="I9" s="40">
        <v>2</v>
      </c>
      <c r="J9" s="76">
        <v>876536</v>
      </c>
      <c r="K9" s="49">
        <v>1</v>
      </c>
      <c r="L9" s="77">
        <v>240000</v>
      </c>
      <c r="M9" s="78" t="s">
        <v>50</v>
      </c>
      <c r="N9" s="79">
        <v>4086800</v>
      </c>
      <c r="O9" s="80">
        <v>1937222</v>
      </c>
      <c r="P9" s="73">
        <f t="shared" si="0"/>
        <v>2149578</v>
      </c>
      <c r="Q9" s="7" t="s">
        <v>60</v>
      </c>
    </row>
    <row r="10" spans="1:17" x14ac:dyDescent="0.25">
      <c r="A10" s="2" t="s">
        <v>5</v>
      </c>
      <c r="B10" s="35">
        <v>1</v>
      </c>
      <c r="C10" s="34">
        <v>26750</v>
      </c>
      <c r="D10" s="34">
        <v>8142</v>
      </c>
      <c r="E10" s="64" t="s">
        <v>47</v>
      </c>
      <c r="F10" s="71">
        <v>18608</v>
      </c>
      <c r="G10" s="36">
        <v>2</v>
      </c>
      <c r="H10" s="39">
        <v>49600</v>
      </c>
      <c r="I10" s="46"/>
      <c r="J10" s="48"/>
      <c r="K10" s="48"/>
      <c r="L10" s="47"/>
      <c r="M10" s="85" t="s">
        <v>89</v>
      </c>
      <c r="N10" s="6">
        <v>76350</v>
      </c>
      <c r="O10" s="31">
        <v>57742</v>
      </c>
      <c r="P10" s="73">
        <f t="shared" si="0"/>
        <v>18608</v>
      </c>
      <c r="Q10" s="3" t="s">
        <v>62</v>
      </c>
    </row>
    <row r="11" spans="1:17" x14ac:dyDescent="0.25">
      <c r="A11" s="2" t="s">
        <v>6</v>
      </c>
      <c r="B11" s="35">
        <v>2</v>
      </c>
      <c r="C11" s="34">
        <v>17000</v>
      </c>
      <c r="D11" s="34">
        <v>5238</v>
      </c>
      <c r="E11" s="64" t="s">
        <v>42</v>
      </c>
      <c r="F11" s="71">
        <v>11762</v>
      </c>
      <c r="G11" s="36">
        <v>1</v>
      </c>
      <c r="H11" s="39">
        <v>25000</v>
      </c>
      <c r="I11" s="46"/>
      <c r="J11" s="48"/>
      <c r="K11" s="48"/>
      <c r="L11" s="47"/>
      <c r="M11" s="85" t="s">
        <v>89</v>
      </c>
      <c r="N11" s="6">
        <v>42000</v>
      </c>
      <c r="O11" s="31">
        <v>30238</v>
      </c>
      <c r="P11" s="73">
        <f t="shared" si="0"/>
        <v>11762</v>
      </c>
      <c r="Q11" s="3" t="s">
        <v>64</v>
      </c>
    </row>
    <row r="12" spans="1:17" ht="30" x14ac:dyDescent="0.25">
      <c r="A12" s="2" t="s">
        <v>7</v>
      </c>
      <c r="B12" s="35">
        <v>13</v>
      </c>
      <c r="C12" s="34">
        <v>1152917</v>
      </c>
      <c r="D12" s="34">
        <v>359362</v>
      </c>
      <c r="E12" s="64" t="s">
        <v>42</v>
      </c>
      <c r="F12" s="71">
        <v>793555</v>
      </c>
      <c r="G12" s="36">
        <v>1</v>
      </c>
      <c r="H12" s="39">
        <v>20000</v>
      </c>
      <c r="I12" s="46"/>
      <c r="J12" s="47"/>
      <c r="K12" s="49">
        <v>1</v>
      </c>
      <c r="L12" s="50">
        <v>240000</v>
      </c>
      <c r="M12" s="78" t="s">
        <v>51</v>
      </c>
      <c r="N12" s="6">
        <v>1412917</v>
      </c>
      <c r="O12" s="31">
        <v>379362</v>
      </c>
      <c r="P12" s="73">
        <f t="shared" si="0"/>
        <v>1033555</v>
      </c>
      <c r="Q12" s="3" t="s">
        <v>61</v>
      </c>
    </row>
    <row r="13" spans="1:17" ht="30" x14ac:dyDescent="0.25">
      <c r="A13" s="2" t="s">
        <v>8</v>
      </c>
      <c r="B13" s="35">
        <v>18</v>
      </c>
      <c r="C13" s="34">
        <v>1662622</v>
      </c>
      <c r="D13" s="62">
        <v>525014</v>
      </c>
      <c r="E13" s="67" t="s">
        <v>43</v>
      </c>
      <c r="F13" s="71">
        <v>1137608</v>
      </c>
      <c r="G13" s="57">
        <v>6</v>
      </c>
      <c r="H13" s="58">
        <v>121520</v>
      </c>
      <c r="I13" s="42">
        <v>3</v>
      </c>
      <c r="J13" s="43">
        <v>1043644</v>
      </c>
      <c r="K13" s="44">
        <v>1</v>
      </c>
      <c r="L13" s="45">
        <v>240000</v>
      </c>
      <c r="M13" s="78" t="s">
        <v>52</v>
      </c>
      <c r="N13" s="6">
        <v>3067786</v>
      </c>
      <c r="O13" s="31">
        <v>1690178</v>
      </c>
      <c r="P13" s="73">
        <f t="shared" si="0"/>
        <v>1377608</v>
      </c>
      <c r="Q13" s="3" t="s">
        <v>69</v>
      </c>
    </row>
    <row r="14" spans="1:17" ht="30" x14ac:dyDescent="0.25">
      <c r="A14" s="2" t="s">
        <v>9</v>
      </c>
      <c r="B14" s="35">
        <v>11</v>
      </c>
      <c r="C14" s="55">
        <v>689272</v>
      </c>
      <c r="D14" s="55">
        <v>215718</v>
      </c>
      <c r="E14" s="65" t="s">
        <v>42</v>
      </c>
      <c r="F14" s="71">
        <v>473554</v>
      </c>
      <c r="G14" s="52"/>
      <c r="H14" s="54"/>
      <c r="I14" s="56">
        <v>1</v>
      </c>
      <c r="J14" s="43">
        <v>49469</v>
      </c>
      <c r="K14" s="44">
        <v>1</v>
      </c>
      <c r="L14" s="45">
        <v>240000</v>
      </c>
      <c r="M14" s="78" t="s">
        <v>53</v>
      </c>
      <c r="N14" s="6">
        <v>978741</v>
      </c>
      <c r="O14" s="31">
        <v>265187</v>
      </c>
      <c r="P14" s="73">
        <f t="shared" si="0"/>
        <v>713554</v>
      </c>
      <c r="Q14" s="3" t="s">
        <v>61</v>
      </c>
    </row>
    <row r="15" spans="1:17" x14ac:dyDescent="0.25">
      <c r="A15" s="2" t="s">
        <v>10</v>
      </c>
      <c r="B15" s="35">
        <v>3</v>
      </c>
      <c r="C15" s="34">
        <v>57161</v>
      </c>
      <c r="D15" s="33">
        <v>18748</v>
      </c>
      <c r="E15" s="66" t="s">
        <v>44</v>
      </c>
      <c r="F15" s="71">
        <v>38413</v>
      </c>
      <c r="G15" s="37">
        <v>1</v>
      </c>
      <c r="H15" s="38">
        <v>20000</v>
      </c>
      <c r="I15" s="46"/>
      <c r="J15" s="48"/>
      <c r="K15" s="48"/>
      <c r="L15" s="47"/>
      <c r="M15" s="85" t="s">
        <v>91</v>
      </c>
      <c r="N15" s="6">
        <v>77161</v>
      </c>
      <c r="O15" s="31">
        <v>38748</v>
      </c>
      <c r="P15" s="73">
        <f t="shared" si="0"/>
        <v>38413</v>
      </c>
      <c r="Q15" s="3" t="s">
        <v>48</v>
      </c>
    </row>
    <row r="16" spans="1:17" x14ac:dyDescent="0.25">
      <c r="A16" s="2" t="s">
        <v>11</v>
      </c>
      <c r="B16" s="81"/>
      <c r="C16" s="47"/>
      <c r="D16" s="47"/>
      <c r="E16" s="68"/>
      <c r="F16" s="68"/>
      <c r="G16" s="36">
        <v>3</v>
      </c>
      <c r="H16" s="39">
        <v>75000</v>
      </c>
      <c r="I16" s="46"/>
      <c r="J16" s="48"/>
      <c r="K16" s="48"/>
      <c r="L16" s="47"/>
      <c r="M16" s="85" t="s">
        <v>89</v>
      </c>
      <c r="N16" s="6">
        <v>75000</v>
      </c>
      <c r="O16" s="31">
        <v>75000</v>
      </c>
      <c r="P16" s="73">
        <f t="shared" si="0"/>
        <v>0</v>
      </c>
      <c r="Q16" s="3" t="s">
        <v>79</v>
      </c>
    </row>
    <row r="17" spans="1:17" x14ac:dyDescent="0.25">
      <c r="A17" s="2" t="s">
        <v>12</v>
      </c>
      <c r="B17" s="35">
        <v>1</v>
      </c>
      <c r="C17" s="34">
        <v>35869</v>
      </c>
      <c r="D17" s="34">
        <v>11651</v>
      </c>
      <c r="E17" s="64" t="s">
        <v>43</v>
      </c>
      <c r="F17" s="71">
        <v>24218</v>
      </c>
      <c r="G17" s="36">
        <v>2</v>
      </c>
      <c r="H17" s="39">
        <v>45000</v>
      </c>
      <c r="I17" s="40">
        <v>1</v>
      </c>
      <c r="J17" s="41">
        <v>144505</v>
      </c>
      <c r="K17" s="46"/>
      <c r="L17" s="47"/>
      <c r="M17" s="85" t="s">
        <v>91</v>
      </c>
      <c r="N17" s="11">
        <v>225374</v>
      </c>
      <c r="O17" s="31">
        <v>201156</v>
      </c>
      <c r="P17" s="73">
        <f t="shared" si="0"/>
        <v>24218</v>
      </c>
      <c r="Q17" s="3" t="s">
        <v>80</v>
      </c>
    </row>
    <row r="18" spans="1:17" x14ac:dyDescent="0.25">
      <c r="A18" s="2" t="s">
        <v>13</v>
      </c>
      <c r="B18" s="35">
        <v>2</v>
      </c>
      <c r="C18" s="34">
        <v>68915</v>
      </c>
      <c r="D18" s="34">
        <v>22219</v>
      </c>
      <c r="E18" s="64" t="s">
        <v>43</v>
      </c>
      <c r="F18" s="71">
        <v>46696</v>
      </c>
      <c r="G18" s="36">
        <v>5</v>
      </c>
      <c r="H18" s="39">
        <v>105000</v>
      </c>
      <c r="I18" s="46"/>
      <c r="J18" s="48"/>
      <c r="K18" s="48"/>
      <c r="L18" s="47"/>
      <c r="M18" s="85" t="s">
        <v>92</v>
      </c>
      <c r="N18" s="6">
        <v>173915</v>
      </c>
      <c r="O18" s="31">
        <v>127219</v>
      </c>
      <c r="P18" s="73">
        <f t="shared" si="0"/>
        <v>46696</v>
      </c>
      <c r="Q18" s="3" t="s">
        <v>65</v>
      </c>
    </row>
    <row r="19" spans="1:17" ht="30" x14ac:dyDescent="0.25">
      <c r="A19" s="2" t="s">
        <v>14</v>
      </c>
      <c r="B19" s="35">
        <v>32</v>
      </c>
      <c r="C19" s="34">
        <v>2206331</v>
      </c>
      <c r="D19" s="34">
        <v>696929</v>
      </c>
      <c r="E19" s="64" t="s">
        <v>43</v>
      </c>
      <c r="F19" s="71">
        <v>1509402</v>
      </c>
      <c r="G19" s="36">
        <v>6</v>
      </c>
      <c r="H19" s="39">
        <v>120250</v>
      </c>
      <c r="I19" s="42">
        <v>1</v>
      </c>
      <c r="J19" s="43">
        <v>400000</v>
      </c>
      <c r="K19" s="44">
        <v>1</v>
      </c>
      <c r="L19" s="45">
        <v>240000</v>
      </c>
      <c r="M19" s="78" t="s">
        <v>82</v>
      </c>
      <c r="N19" s="6">
        <v>2966581</v>
      </c>
      <c r="O19" s="31">
        <v>1217179</v>
      </c>
      <c r="P19" s="73">
        <f t="shared" si="0"/>
        <v>1749402</v>
      </c>
      <c r="Q19" s="3" t="s">
        <v>63</v>
      </c>
    </row>
    <row r="20" spans="1:17" ht="30" x14ac:dyDescent="0.25">
      <c r="A20" s="2" t="s">
        <v>15</v>
      </c>
      <c r="B20" s="35">
        <v>5</v>
      </c>
      <c r="C20" s="34">
        <v>498928</v>
      </c>
      <c r="D20" s="34">
        <v>156836</v>
      </c>
      <c r="E20" s="64" t="s">
        <v>42</v>
      </c>
      <c r="F20" s="71">
        <v>342092</v>
      </c>
      <c r="G20" s="36">
        <v>2</v>
      </c>
      <c r="H20" s="39">
        <v>47795</v>
      </c>
      <c r="I20" s="42">
        <v>1</v>
      </c>
      <c r="J20" s="43">
        <v>300000</v>
      </c>
      <c r="K20" s="44">
        <v>3</v>
      </c>
      <c r="L20" s="45">
        <v>720000</v>
      </c>
      <c r="M20" s="78" t="s">
        <v>56</v>
      </c>
      <c r="N20" s="6">
        <v>1566723</v>
      </c>
      <c r="O20" s="31">
        <v>504631</v>
      </c>
      <c r="P20" s="73">
        <f t="shared" si="0"/>
        <v>1062092</v>
      </c>
      <c r="Q20" s="3" t="s">
        <v>43</v>
      </c>
    </row>
    <row r="21" spans="1:17" x14ac:dyDescent="0.25">
      <c r="A21" s="2" t="s">
        <v>39</v>
      </c>
      <c r="B21" s="81"/>
      <c r="C21" s="48"/>
      <c r="D21" s="48"/>
      <c r="E21" s="69"/>
      <c r="F21" s="68"/>
      <c r="G21" s="48"/>
      <c r="H21" s="47"/>
      <c r="I21" s="42">
        <v>1</v>
      </c>
      <c r="J21" s="43">
        <v>39100</v>
      </c>
      <c r="K21" s="46"/>
      <c r="L21" s="47"/>
      <c r="M21" s="85" t="s">
        <v>88</v>
      </c>
      <c r="N21" s="6">
        <v>39100</v>
      </c>
      <c r="O21" s="31">
        <v>39100</v>
      </c>
      <c r="P21" s="73">
        <f t="shared" si="0"/>
        <v>0</v>
      </c>
      <c r="Q21" s="3" t="s">
        <v>79</v>
      </c>
    </row>
    <row r="22" spans="1:17" x14ac:dyDescent="0.25">
      <c r="A22" s="2" t="s">
        <v>41</v>
      </c>
      <c r="B22" s="51">
        <v>1</v>
      </c>
      <c r="C22" s="33">
        <v>40000</v>
      </c>
      <c r="D22" s="63">
        <v>13067</v>
      </c>
      <c r="E22" s="70" t="s">
        <v>44</v>
      </c>
      <c r="F22" s="71">
        <v>26933</v>
      </c>
      <c r="G22" s="46"/>
      <c r="H22" s="48"/>
      <c r="I22" s="48"/>
      <c r="J22" s="48"/>
      <c r="K22" s="48"/>
      <c r="L22" s="47"/>
      <c r="M22" s="85" t="s">
        <v>88</v>
      </c>
      <c r="N22" s="6">
        <v>40000</v>
      </c>
      <c r="O22" s="31">
        <v>13067</v>
      </c>
      <c r="P22" s="73">
        <f t="shared" si="0"/>
        <v>26933</v>
      </c>
      <c r="Q22" s="3" t="s">
        <v>44</v>
      </c>
    </row>
    <row r="23" spans="1:17" x14ac:dyDescent="0.25">
      <c r="A23" s="2" t="s">
        <v>16</v>
      </c>
      <c r="B23" s="35">
        <v>4</v>
      </c>
      <c r="C23" s="34">
        <v>61360</v>
      </c>
      <c r="D23" s="33">
        <v>18949</v>
      </c>
      <c r="E23" s="66" t="s">
        <v>42</v>
      </c>
      <c r="F23" s="71">
        <v>42411</v>
      </c>
      <c r="G23" s="37">
        <v>1</v>
      </c>
      <c r="H23" s="38">
        <v>20000</v>
      </c>
      <c r="I23" s="40">
        <v>1</v>
      </c>
      <c r="J23" s="41">
        <v>500000</v>
      </c>
      <c r="K23" s="46"/>
      <c r="L23" s="47"/>
      <c r="M23" s="85" t="s">
        <v>93</v>
      </c>
      <c r="N23" s="6">
        <v>581360</v>
      </c>
      <c r="O23" s="31">
        <v>538949</v>
      </c>
      <c r="P23" s="73">
        <f t="shared" si="0"/>
        <v>42411</v>
      </c>
      <c r="Q23" s="3" t="s">
        <v>83</v>
      </c>
    </row>
    <row r="24" spans="1:17" ht="30" x14ac:dyDescent="0.25">
      <c r="A24" s="2" t="s">
        <v>17</v>
      </c>
      <c r="B24" s="35">
        <v>11</v>
      </c>
      <c r="C24" s="34">
        <v>837558</v>
      </c>
      <c r="D24" s="34">
        <v>263498</v>
      </c>
      <c r="E24" s="64" t="s">
        <v>42</v>
      </c>
      <c r="F24" s="71">
        <v>574060</v>
      </c>
      <c r="G24" s="36">
        <v>3</v>
      </c>
      <c r="H24" s="39">
        <v>60000</v>
      </c>
      <c r="I24" s="42">
        <v>3</v>
      </c>
      <c r="J24" s="43">
        <v>1070000</v>
      </c>
      <c r="K24" s="44">
        <v>1</v>
      </c>
      <c r="L24" s="45">
        <v>240000</v>
      </c>
      <c r="M24" s="78" t="s">
        <v>54</v>
      </c>
      <c r="N24" s="6">
        <v>2207558</v>
      </c>
      <c r="O24" s="31">
        <v>1393498</v>
      </c>
      <c r="P24" s="73">
        <f t="shared" si="0"/>
        <v>814060</v>
      </c>
      <c r="Q24" s="3" t="s">
        <v>84</v>
      </c>
    </row>
    <row r="25" spans="1:17" x14ac:dyDescent="0.25">
      <c r="A25" s="2" t="s">
        <v>18</v>
      </c>
      <c r="B25" s="35">
        <v>21</v>
      </c>
      <c r="C25" s="34">
        <v>1334492</v>
      </c>
      <c r="D25" s="34">
        <v>414643</v>
      </c>
      <c r="E25" s="64" t="s">
        <v>42</v>
      </c>
      <c r="F25" s="71">
        <v>919849</v>
      </c>
      <c r="G25" s="36">
        <v>4</v>
      </c>
      <c r="H25" s="39">
        <v>82300</v>
      </c>
      <c r="I25" s="46"/>
      <c r="J25" s="48"/>
      <c r="K25" s="48"/>
      <c r="L25" s="47"/>
      <c r="M25" s="85" t="s">
        <v>94</v>
      </c>
      <c r="N25" s="6">
        <v>1416792</v>
      </c>
      <c r="O25" s="31">
        <v>496943</v>
      </c>
      <c r="P25" s="73">
        <f t="shared" si="0"/>
        <v>919849</v>
      </c>
      <c r="Q25" s="3" t="s">
        <v>68</v>
      </c>
    </row>
    <row r="26" spans="1:17" x14ac:dyDescent="0.25">
      <c r="A26" s="2" t="s">
        <v>19</v>
      </c>
      <c r="B26" s="35">
        <v>4</v>
      </c>
      <c r="C26" s="34">
        <v>371219</v>
      </c>
      <c r="D26" s="34">
        <v>119558</v>
      </c>
      <c r="E26" s="64" t="s">
        <v>43</v>
      </c>
      <c r="F26" s="71">
        <v>251661</v>
      </c>
      <c r="G26" s="36">
        <v>1</v>
      </c>
      <c r="H26" s="39">
        <v>24870</v>
      </c>
      <c r="I26" s="46"/>
      <c r="J26" s="48"/>
      <c r="K26" s="48"/>
      <c r="L26" s="47"/>
      <c r="M26" s="85" t="s">
        <v>95</v>
      </c>
      <c r="N26" s="6">
        <v>396089</v>
      </c>
      <c r="O26" s="31">
        <v>144428</v>
      </c>
      <c r="P26" s="73">
        <f t="shared" si="0"/>
        <v>251661</v>
      </c>
      <c r="Q26" s="3" t="s">
        <v>67</v>
      </c>
    </row>
    <row r="27" spans="1:17" x14ac:dyDescent="0.25">
      <c r="A27" s="2" t="s">
        <v>20</v>
      </c>
      <c r="B27" s="35">
        <v>3</v>
      </c>
      <c r="C27" s="34">
        <v>225387</v>
      </c>
      <c r="D27" s="55">
        <v>72811</v>
      </c>
      <c r="E27" s="65" t="s">
        <v>43</v>
      </c>
      <c r="F27" s="71">
        <v>152576</v>
      </c>
      <c r="G27" s="46"/>
      <c r="H27" s="48"/>
      <c r="I27" s="48"/>
      <c r="J27" s="48"/>
      <c r="K27" s="48"/>
      <c r="L27" s="47"/>
      <c r="M27" s="85" t="s">
        <v>96</v>
      </c>
      <c r="N27" s="6">
        <v>225387</v>
      </c>
      <c r="O27" s="31">
        <v>72811</v>
      </c>
      <c r="P27" s="73">
        <f t="shared" si="0"/>
        <v>152576</v>
      </c>
      <c r="Q27" s="3" t="s">
        <v>43</v>
      </c>
    </row>
    <row r="28" spans="1:17" x14ac:dyDescent="0.25">
      <c r="A28" s="2" t="s">
        <v>21</v>
      </c>
      <c r="B28" s="35">
        <v>2</v>
      </c>
      <c r="C28" s="34">
        <v>165500</v>
      </c>
      <c r="D28" s="33">
        <v>49248</v>
      </c>
      <c r="E28" s="66" t="s">
        <v>47</v>
      </c>
      <c r="F28" s="71">
        <v>116252</v>
      </c>
      <c r="G28" s="37">
        <v>1</v>
      </c>
      <c r="H28" s="38">
        <v>22849</v>
      </c>
      <c r="I28" s="46"/>
      <c r="J28" s="48"/>
      <c r="K28" s="48"/>
      <c r="L28" s="47"/>
      <c r="M28" s="85" t="s">
        <v>89</v>
      </c>
      <c r="N28" s="6">
        <v>188349</v>
      </c>
      <c r="O28" s="31">
        <v>72097</v>
      </c>
      <c r="P28" s="73">
        <f t="shared" si="0"/>
        <v>116252</v>
      </c>
      <c r="Q28" s="3" t="s">
        <v>85</v>
      </c>
    </row>
    <row r="29" spans="1:17" ht="30" x14ac:dyDescent="0.25">
      <c r="A29" s="2" t="s">
        <v>22</v>
      </c>
      <c r="B29" s="35">
        <v>104</v>
      </c>
      <c r="C29" s="34">
        <v>6764645</v>
      </c>
      <c r="D29" s="34">
        <v>2131247</v>
      </c>
      <c r="E29" s="64" t="s">
        <v>43</v>
      </c>
      <c r="F29" s="71">
        <v>4633398</v>
      </c>
      <c r="G29" s="36">
        <v>24</v>
      </c>
      <c r="H29" s="39">
        <v>549200</v>
      </c>
      <c r="I29" s="42">
        <v>7</v>
      </c>
      <c r="J29" s="43">
        <v>2503562</v>
      </c>
      <c r="K29" s="44">
        <v>1</v>
      </c>
      <c r="L29" s="45">
        <v>240000</v>
      </c>
      <c r="M29" s="78" t="s">
        <v>55</v>
      </c>
      <c r="N29" s="6">
        <v>10057407</v>
      </c>
      <c r="O29" s="31">
        <v>5184009</v>
      </c>
      <c r="P29" s="73">
        <f t="shared" si="0"/>
        <v>4873398</v>
      </c>
      <c r="Q29" s="3" t="s">
        <v>66</v>
      </c>
    </row>
    <row r="30" spans="1:17" x14ac:dyDescent="0.25">
      <c r="A30" s="2" t="s">
        <v>23</v>
      </c>
      <c r="B30" s="35">
        <v>9</v>
      </c>
      <c r="C30" s="34">
        <v>699372</v>
      </c>
      <c r="D30" s="55">
        <v>223146</v>
      </c>
      <c r="E30" s="65" t="s">
        <v>43</v>
      </c>
      <c r="F30" s="71">
        <v>476226</v>
      </c>
      <c r="G30" s="46"/>
      <c r="H30" s="47"/>
      <c r="I30" s="42">
        <v>1</v>
      </c>
      <c r="J30" s="43">
        <v>390000</v>
      </c>
      <c r="K30" s="9"/>
      <c r="L30" s="9"/>
      <c r="M30" s="85" t="s">
        <v>97</v>
      </c>
      <c r="N30" s="6">
        <v>1089372</v>
      </c>
      <c r="O30" s="31">
        <v>613146</v>
      </c>
      <c r="P30" s="73">
        <f t="shared" si="0"/>
        <v>476226</v>
      </c>
      <c r="Q30" s="3" t="s">
        <v>86</v>
      </c>
    </row>
    <row r="31" spans="1:17" ht="30" x14ac:dyDescent="0.25">
      <c r="A31" s="2" t="s">
        <v>24</v>
      </c>
      <c r="B31" s="35">
        <v>3</v>
      </c>
      <c r="C31" s="34">
        <v>78631</v>
      </c>
      <c r="D31" s="55">
        <v>24983</v>
      </c>
      <c r="E31" s="65" t="s">
        <v>43</v>
      </c>
      <c r="F31" s="71">
        <v>53648</v>
      </c>
      <c r="G31" s="46"/>
      <c r="H31" s="48"/>
      <c r="I31" s="48"/>
      <c r="J31" s="47"/>
      <c r="K31" s="44">
        <v>1</v>
      </c>
      <c r="L31" s="45">
        <v>240000</v>
      </c>
      <c r="M31" s="78" t="s">
        <v>57</v>
      </c>
      <c r="N31" s="6">
        <v>318631</v>
      </c>
      <c r="O31" s="31">
        <v>24983</v>
      </c>
      <c r="P31" s="73">
        <f t="shared" si="0"/>
        <v>293648</v>
      </c>
      <c r="Q31" s="3" t="s">
        <v>102</v>
      </c>
    </row>
    <row r="32" spans="1:17" x14ac:dyDescent="0.25">
      <c r="A32" s="2" t="s">
        <v>25</v>
      </c>
      <c r="B32" s="35">
        <v>3</v>
      </c>
      <c r="C32" s="34">
        <v>231921</v>
      </c>
      <c r="D32" s="33">
        <v>71709</v>
      </c>
      <c r="E32" s="66" t="s">
        <v>42</v>
      </c>
      <c r="F32" s="71">
        <v>160212</v>
      </c>
      <c r="G32" s="37">
        <v>1</v>
      </c>
      <c r="H32" s="38">
        <v>7500</v>
      </c>
      <c r="I32" s="46"/>
      <c r="J32" s="48"/>
      <c r="K32" s="48"/>
      <c r="L32" s="47"/>
      <c r="M32" s="85" t="s">
        <v>91</v>
      </c>
      <c r="N32" s="6">
        <v>239421</v>
      </c>
      <c r="O32" s="31">
        <v>79209</v>
      </c>
      <c r="P32" s="73">
        <f t="shared" si="0"/>
        <v>160212</v>
      </c>
      <c r="Q32" s="3" t="s">
        <v>44</v>
      </c>
    </row>
    <row r="33" spans="1:18" x14ac:dyDescent="0.25">
      <c r="A33" s="2" t="s">
        <v>26</v>
      </c>
      <c r="B33" s="35">
        <v>36</v>
      </c>
      <c r="C33" s="34">
        <v>3065732</v>
      </c>
      <c r="D33" s="34">
        <v>973684</v>
      </c>
      <c r="E33" s="64" t="s">
        <v>43</v>
      </c>
      <c r="F33" s="71">
        <v>2092048</v>
      </c>
      <c r="G33" s="36">
        <v>4</v>
      </c>
      <c r="H33" s="39">
        <v>80000</v>
      </c>
      <c r="I33" s="40">
        <v>1</v>
      </c>
      <c r="J33" s="41">
        <v>123784</v>
      </c>
      <c r="K33" s="46"/>
      <c r="L33" s="47"/>
      <c r="M33" s="85" t="s">
        <v>98</v>
      </c>
      <c r="N33" s="6">
        <v>3269516</v>
      </c>
      <c r="O33" s="31">
        <v>1177468</v>
      </c>
      <c r="P33" s="73">
        <f t="shared" si="0"/>
        <v>2092048</v>
      </c>
      <c r="Q33" s="3" t="s">
        <v>67</v>
      </c>
    </row>
    <row r="34" spans="1:18" x14ac:dyDescent="0.25">
      <c r="A34" s="2" t="s">
        <v>27</v>
      </c>
      <c r="B34" s="35">
        <v>2</v>
      </c>
      <c r="C34" s="34">
        <v>116394</v>
      </c>
      <c r="D34" s="34">
        <v>32606</v>
      </c>
      <c r="E34" s="64" t="s">
        <v>81</v>
      </c>
      <c r="F34" s="71">
        <v>83788</v>
      </c>
      <c r="G34" s="36">
        <v>1</v>
      </c>
      <c r="H34" s="39">
        <v>9300</v>
      </c>
      <c r="I34" s="46"/>
      <c r="J34" s="48"/>
      <c r="K34" s="48"/>
      <c r="L34" s="47"/>
      <c r="M34" s="85" t="s">
        <v>89</v>
      </c>
      <c r="N34" s="6">
        <v>125694</v>
      </c>
      <c r="O34" s="31">
        <v>41906</v>
      </c>
      <c r="P34" s="73">
        <f t="shared" si="0"/>
        <v>83788</v>
      </c>
      <c r="Q34" s="3" t="s">
        <v>44</v>
      </c>
    </row>
    <row r="35" spans="1:18" ht="30" x14ac:dyDescent="0.25">
      <c r="A35" s="2" t="s">
        <v>28</v>
      </c>
      <c r="B35" s="35">
        <v>38</v>
      </c>
      <c r="C35" s="34">
        <v>3758984</v>
      </c>
      <c r="D35" s="34">
        <v>1173609</v>
      </c>
      <c r="E35" s="64" t="s">
        <v>42</v>
      </c>
      <c r="F35" s="71">
        <v>2585375</v>
      </c>
      <c r="G35" s="36">
        <v>5</v>
      </c>
      <c r="H35" s="39">
        <v>79050</v>
      </c>
      <c r="I35" s="42">
        <v>4</v>
      </c>
      <c r="J35" s="43">
        <v>1900000</v>
      </c>
      <c r="K35" s="44">
        <v>1</v>
      </c>
      <c r="L35" s="45">
        <v>240000</v>
      </c>
      <c r="M35" s="78" t="s">
        <v>58</v>
      </c>
      <c r="N35" s="6">
        <v>5978034</v>
      </c>
      <c r="O35" s="31">
        <v>3152659</v>
      </c>
      <c r="P35" s="73">
        <f t="shared" si="0"/>
        <v>2825375</v>
      </c>
      <c r="Q35" s="3" t="s">
        <v>103</v>
      </c>
    </row>
    <row r="36" spans="1:18" x14ac:dyDescent="0.25">
      <c r="A36" s="2" t="s">
        <v>40</v>
      </c>
      <c r="B36" s="35">
        <v>1</v>
      </c>
      <c r="C36" s="34">
        <v>10000</v>
      </c>
      <c r="D36" s="34">
        <v>2906</v>
      </c>
      <c r="E36" s="64" t="s">
        <v>46</v>
      </c>
      <c r="F36" s="71">
        <v>7094</v>
      </c>
      <c r="G36" s="36">
        <v>1</v>
      </c>
      <c r="H36" s="39">
        <v>25000</v>
      </c>
      <c r="I36" s="46"/>
      <c r="J36" s="48"/>
      <c r="K36" s="48"/>
      <c r="L36" s="47"/>
      <c r="M36" s="85" t="s">
        <v>99</v>
      </c>
      <c r="N36" s="6">
        <v>35000</v>
      </c>
      <c r="O36" s="31">
        <v>27906</v>
      </c>
      <c r="P36" s="73">
        <f t="shared" si="0"/>
        <v>7094</v>
      </c>
      <c r="Q36" s="3" t="s">
        <v>104</v>
      </c>
    </row>
    <row r="37" spans="1:18" ht="72" x14ac:dyDescent="0.25">
      <c r="A37" s="2" t="s">
        <v>29</v>
      </c>
      <c r="B37" s="35">
        <v>18</v>
      </c>
      <c r="C37" s="34">
        <v>1802220</v>
      </c>
      <c r="D37" s="34">
        <v>569190</v>
      </c>
      <c r="E37" s="64" t="s">
        <v>43</v>
      </c>
      <c r="F37" s="71">
        <v>1233030</v>
      </c>
      <c r="G37" s="36">
        <v>5</v>
      </c>
      <c r="H37" s="39">
        <v>63925</v>
      </c>
      <c r="I37" s="42">
        <v>3</v>
      </c>
      <c r="J37" s="104" t="s">
        <v>117</v>
      </c>
      <c r="K37" s="44">
        <v>1</v>
      </c>
      <c r="L37" s="45">
        <v>240000</v>
      </c>
      <c r="M37" s="78" t="s">
        <v>59</v>
      </c>
      <c r="N37" s="6">
        <v>3229478</v>
      </c>
      <c r="O37" s="31">
        <v>1309982</v>
      </c>
      <c r="P37" s="73">
        <f t="shared" si="0"/>
        <v>1919496</v>
      </c>
      <c r="Q37" s="3" t="s">
        <v>63</v>
      </c>
    </row>
    <row r="38" spans="1:18" x14ac:dyDescent="0.25">
      <c r="A38" s="2" t="s">
        <v>30</v>
      </c>
      <c r="B38" s="35">
        <v>9</v>
      </c>
      <c r="C38" s="34">
        <v>728977</v>
      </c>
      <c r="D38" s="34">
        <v>226828</v>
      </c>
      <c r="E38" s="64" t="s">
        <v>42</v>
      </c>
      <c r="F38" s="71">
        <v>502149</v>
      </c>
      <c r="G38" s="36">
        <v>2</v>
      </c>
      <c r="H38" s="39">
        <v>49500</v>
      </c>
      <c r="I38" s="52"/>
      <c r="J38" s="53"/>
      <c r="K38" s="53"/>
      <c r="L38" s="54"/>
      <c r="M38" s="85" t="s">
        <v>100</v>
      </c>
      <c r="N38" s="6">
        <v>778477</v>
      </c>
      <c r="O38" s="31">
        <v>276328</v>
      </c>
      <c r="P38" s="73">
        <f t="shared" si="0"/>
        <v>502149</v>
      </c>
      <c r="Q38" s="3" t="s">
        <v>68</v>
      </c>
    </row>
    <row r="39" spans="1:18" x14ac:dyDescent="0.25">
      <c r="A39" s="2" t="s">
        <v>31</v>
      </c>
      <c r="B39" s="35">
        <v>1</v>
      </c>
      <c r="C39" s="34">
        <v>20563</v>
      </c>
      <c r="D39" s="55">
        <v>6247</v>
      </c>
      <c r="E39" s="65" t="s">
        <v>47</v>
      </c>
      <c r="F39" s="71">
        <v>14316</v>
      </c>
      <c r="G39" s="46"/>
      <c r="H39" s="48"/>
      <c r="I39" s="48"/>
      <c r="J39" s="48"/>
      <c r="K39" s="48"/>
      <c r="L39" s="47"/>
      <c r="M39" s="85" t="s">
        <v>88</v>
      </c>
      <c r="N39" s="6">
        <v>20563</v>
      </c>
      <c r="O39" s="31">
        <v>6247</v>
      </c>
      <c r="P39" s="73">
        <f t="shared" si="0"/>
        <v>14316</v>
      </c>
      <c r="Q39" s="3" t="s">
        <v>47</v>
      </c>
    </row>
    <row r="40" spans="1:18" x14ac:dyDescent="0.25">
      <c r="A40" s="2" t="s">
        <v>32</v>
      </c>
      <c r="B40" s="35">
        <v>23</v>
      </c>
      <c r="C40" s="34">
        <v>2235884</v>
      </c>
      <c r="D40" s="33">
        <v>715456</v>
      </c>
      <c r="E40" s="66" t="s">
        <v>43</v>
      </c>
      <c r="F40" s="71">
        <v>1520428</v>
      </c>
      <c r="G40" s="37">
        <v>5</v>
      </c>
      <c r="H40" s="38">
        <v>125000</v>
      </c>
      <c r="I40" s="40">
        <v>1</v>
      </c>
      <c r="J40" s="41">
        <v>25381</v>
      </c>
      <c r="K40" s="46"/>
      <c r="L40" s="47"/>
      <c r="M40" s="85" t="s">
        <v>101</v>
      </c>
      <c r="N40" s="6">
        <v>2386265</v>
      </c>
      <c r="O40" s="31">
        <v>865837</v>
      </c>
      <c r="P40" s="73">
        <f t="shared" si="0"/>
        <v>1520428</v>
      </c>
      <c r="Q40" s="3" t="s">
        <v>67</v>
      </c>
    </row>
    <row r="41" spans="1:18" x14ac:dyDescent="0.25">
      <c r="A41" s="2" t="s">
        <v>33</v>
      </c>
      <c r="B41" s="35">
        <v>2</v>
      </c>
      <c r="C41" s="34">
        <v>175000</v>
      </c>
      <c r="D41" s="34">
        <v>55706</v>
      </c>
      <c r="E41" s="64" t="s">
        <v>43</v>
      </c>
      <c r="F41" s="71">
        <v>119294</v>
      </c>
      <c r="G41" s="36">
        <v>3</v>
      </c>
      <c r="H41" s="39">
        <v>67300</v>
      </c>
      <c r="I41" s="42">
        <v>1</v>
      </c>
      <c r="J41" s="43">
        <v>100000</v>
      </c>
      <c r="K41" s="46"/>
      <c r="L41" s="47"/>
      <c r="M41" s="85" t="s">
        <v>93</v>
      </c>
      <c r="N41" s="6">
        <v>342300</v>
      </c>
      <c r="O41" s="31">
        <v>223006</v>
      </c>
      <c r="P41" s="73">
        <f t="shared" si="0"/>
        <v>119294</v>
      </c>
      <c r="Q41" s="3" t="s">
        <v>105</v>
      </c>
    </row>
    <row r="42" spans="1:18" x14ac:dyDescent="0.25">
      <c r="A42" s="2" t="s">
        <v>34</v>
      </c>
      <c r="B42" s="35">
        <v>11</v>
      </c>
      <c r="C42" s="34">
        <v>566701</v>
      </c>
      <c r="D42" s="34">
        <v>172902</v>
      </c>
      <c r="E42" s="64" t="s">
        <v>42</v>
      </c>
      <c r="F42" s="71">
        <v>393799</v>
      </c>
      <c r="G42" s="36">
        <v>3</v>
      </c>
      <c r="H42" s="39">
        <v>67000</v>
      </c>
      <c r="I42" s="42">
        <v>1</v>
      </c>
      <c r="J42" s="43">
        <v>52534</v>
      </c>
      <c r="K42" s="46"/>
      <c r="L42" s="47"/>
      <c r="M42" s="85" t="s">
        <v>87</v>
      </c>
      <c r="N42" s="6">
        <v>686235</v>
      </c>
      <c r="O42" s="31">
        <v>292436</v>
      </c>
      <c r="P42" s="73">
        <f t="shared" si="0"/>
        <v>393799</v>
      </c>
      <c r="Q42" s="3" t="s">
        <v>106</v>
      </c>
    </row>
    <row r="43" spans="1:18" x14ac:dyDescent="0.25">
      <c r="A43" s="2" t="s">
        <v>35</v>
      </c>
      <c r="B43" s="35">
        <v>3</v>
      </c>
      <c r="C43" s="34">
        <v>85400</v>
      </c>
      <c r="D43" s="34">
        <v>25925</v>
      </c>
      <c r="E43" s="64" t="s">
        <v>47</v>
      </c>
      <c r="F43" s="71">
        <v>59475</v>
      </c>
      <c r="G43" s="36">
        <v>1</v>
      </c>
      <c r="H43" s="39">
        <v>20000</v>
      </c>
      <c r="I43" s="46"/>
      <c r="J43" s="48"/>
      <c r="K43" s="48"/>
      <c r="L43" s="47"/>
      <c r="M43" s="85" t="s">
        <v>91</v>
      </c>
      <c r="N43" s="6">
        <v>105400</v>
      </c>
      <c r="O43" s="31">
        <v>45925</v>
      </c>
      <c r="P43" s="73">
        <f t="shared" si="0"/>
        <v>59475</v>
      </c>
      <c r="Q43" s="3" t="s">
        <v>78</v>
      </c>
    </row>
    <row r="44" spans="1:18" x14ac:dyDescent="0.25">
      <c r="A44" s="2" t="s">
        <v>36</v>
      </c>
      <c r="B44" s="82"/>
      <c r="C44" s="14"/>
      <c r="D44" s="14"/>
      <c r="E44" s="15"/>
      <c r="F44" s="68"/>
      <c r="G44" s="36">
        <v>1</v>
      </c>
      <c r="H44" s="39">
        <v>25000</v>
      </c>
      <c r="I44" s="46"/>
      <c r="J44" s="48"/>
      <c r="K44" s="48"/>
      <c r="L44" s="47"/>
      <c r="M44" s="85" t="s">
        <v>88</v>
      </c>
      <c r="N44" s="6">
        <v>25000</v>
      </c>
      <c r="O44" s="31">
        <v>25000</v>
      </c>
      <c r="P44" s="73">
        <f t="shared" si="0"/>
        <v>0</v>
      </c>
      <c r="Q44" s="3" t="s">
        <v>79</v>
      </c>
    </row>
    <row r="45" spans="1:18" x14ac:dyDescent="0.25">
      <c r="A45" s="2" t="s">
        <v>37</v>
      </c>
      <c r="B45" s="35">
        <v>15</v>
      </c>
      <c r="C45" s="34">
        <v>719142</v>
      </c>
      <c r="D45" s="55">
        <v>227272</v>
      </c>
      <c r="E45" s="65" t="s">
        <v>43</v>
      </c>
      <c r="F45" s="71">
        <v>491870</v>
      </c>
      <c r="G45" s="46"/>
      <c r="H45" s="48"/>
      <c r="I45" s="48"/>
      <c r="J45" s="48"/>
      <c r="K45" s="48"/>
      <c r="L45" s="47"/>
      <c r="M45" s="85" t="s">
        <v>87</v>
      </c>
      <c r="N45" s="6">
        <v>719142</v>
      </c>
      <c r="O45" s="31">
        <v>227272</v>
      </c>
      <c r="P45" s="73">
        <f t="shared" si="0"/>
        <v>491870</v>
      </c>
      <c r="Q45" s="3" t="s">
        <v>43</v>
      </c>
    </row>
    <row r="46" spans="1:18" x14ac:dyDescent="0.25">
      <c r="A46" s="2" t="s">
        <v>38</v>
      </c>
      <c r="B46" s="35">
        <v>1</v>
      </c>
      <c r="C46" s="34">
        <v>18050</v>
      </c>
      <c r="D46" s="55">
        <v>5647</v>
      </c>
      <c r="E46" s="65" t="s">
        <v>42</v>
      </c>
      <c r="F46" s="71">
        <v>12403</v>
      </c>
      <c r="G46" s="46"/>
      <c r="H46" s="48"/>
      <c r="I46" s="48"/>
      <c r="J46" s="48"/>
      <c r="K46" s="48"/>
      <c r="L46" s="47"/>
      <c r="M46" s="85" t="s">
        <v>88</v>
      </c>
      <c r="N46" s="6">
        <v>18050</v>
      </c>
      <c r="O46" s="31">
        <v>5647</v>
      </c>
      <c r="P46" s="73">
        <f t="shared" si="0"/>
        <v>12403</v>
      </c>
      <c r="Q46" s="3" t="s">
        <v>42</v>
      </c>
    </row>
    <row r="47" spans="1:18" s="12" customFormat="1" x14ac:dyDescent="0.25">
      <c r="A47" s="13"/>
      <c r="B47" s="93"/>
      <c r="C47" s="17"/>
      <c r="D47" s="17"/>
      <c r="E47" s="94"/>
      <c r="F47" s="95"/>
      <c r="G47" s="14"/>
      <c r="H47" s="14"/>
      <c r="I47" s="14"/>
      <c r="J47" s="14"/>
      <c r="K47" s="14"/>
      <c r="L47" s="14"/>
      <c r="M47" s="16"/>
      <c r="N47" s="17"/>
      <c r="O47" s="17"/>
      <c r="P47" s="95">
        <f>SUM(P5:P46)</f>
        <v>27807689</v>
      </c>
      <c r="Q47" s="15"/>
      <c r="R47" s="12" t="s">
        <v>112</v>
      </c>
    </row>
    <row r="48" spans="1:18" s="12" customFormat="1" x14ac:dyDescent="0.25">
      <c r="A48" s="13"/>
      <c r="B48" s="93"/>
      <c r="C48" s="17"/>
      <c r="D48" s="17"/>
      <c r="E48" s="94"/>
      <c r="F48" s="95"/>
      <c r="G48" s="14"/>
      <c r="H48" s="14"/>
      <c r="I48" s="14"/>
      <c r="J48" s="14"/>
      <c r="K48" s="14"/>
      <c r="L48" s="14"/>
      <c r="M48" s="16"/>
      <c r="N48" s="17"/>
      <c r="O48" s="17"/>
      <c r="P48" s="95"/>
      <c r="Q48" s="15"/>
    </row>
    <row r="49" spans="1:17" s="12" customFormat="1" x14ac:dyDescent="0.25">
      <c r="A49" s="13"/>
      <c r="B49" s="93"/>
      <c r="C49" s="17"/>
      <c r="D49" s="17"/>
      <c r="E49" s="94"/>
      <c r="F49" s="95"/>
      <c r="G49" s="14"/>
      <c r="H49" s="14"/>
      <c r="I49" s="14"/>
      <c r="J49" s="14"/>
      <c r="K49" s="14"/>
      <c r="L49" s="14"/>
      <c r="M49" s="16"/>
      <c r="N49" s="17"/>
      <c r="O49" s="17"/>
      <c r="P49" s="95"/>
      <c r="Q49" s="15"/>
    </row>
    <row r="50" spans="1:17" s="5" customFormat="1" ht="90" customHeight="1" x14ac:dyDescent="0.25">
      <c r="A50" s="32" t="s">
        <v>110</v>
      </c>
      <c r="B50" s="30">
        <f>SUM(B5:B46)</f>
        <v>479</v>
      </c>
      <c r="C50" s="24">
        <v>35369347</v>
      </c>
      <c r="D50" s="24">
        <v>11128124</v>
      </c>
      <c r="E50" s="59" t="s">
        <v>42</v>
      </c>
      <c r="F50" s="90">
        <v>24241223</v>
      </c>
      <c r="G50" s="60" t="s">
        <v>108</v>
      </c>
      <c r="H50" s="25">
        <v>2320109</v>
      </c>
      <c r="I50" s="88" t="s">
        <v>118</v>
      </c>
      <c r="J50" s="89" t="s">
        <v>109</v>
      </c>
      <c r="K50" s="87" t="s">
        <v>107</v>
      </c>
      <c r="L50" s="86">
        <v>3120000</v>
      </c>
      <c r="M50" s="29">
        <v>638</v>
      </c>
      <c r="N50" s="97">
        <v>52401010</v>
      </c>
      <c r="O50" s="26">
        <v>24593321</v>
      </c>
      <c r="P50" s="96">
        <v>27807689</v>
      </c>
      <c r="Q50" s="98" t="s">
        <v>60</v>
      </c>
    </row>
    <row r="51" spans="1:17" s="5" customFormat="1" ht="73.5" customHeight="1" x14ac:dyDescent="0.25">
      <c r="A51" s="32" t="s">
        <v>111</v>
      </c>
      <c r="B51" s="59">
        <v>39</v>
      </c>
      <c r="C51" s="101"/>
      <c r="D51" s="101"/>
      <c r="E51" s="102"/>
      <c r="F51" s="102"/>
      <c r="G51" s="23">
        <v>31</v>
      </c>
      <c r="H51" s="101"/>
      <c r="I51" s="27">
        <v>19</v>
      </c>
      <c r="J51" s="101"/>
      <c r="K51" s="103">
        <v>11</v>
      </c>
      <c r="L51" s="101"/>
      <c r="M51" s="29">
        <v>42</v>
      </c>
      <c r="N51" s="20"/>
      <c r="O51" s="92"/>
      <c r="P51" s="92"/>
      <c r="Q51" s="99"/>
    </row>
    <row r="52" spans="1:17" x14ac:dyDescent="0.25">
      <c r="N52" s="18"/>
      <c r="O52" s="92"/>
      <c r="P52" s="92"/>
      <c r="Q52" s="100"/>
    </row>
    <row r="53" spans="1:17" x14ac:dyDescent="0.25">
      <c r="N53" s="18"/>
      <c r="O53" s="91"/>
      <c r="P53" s="91"/>
      <c r="Q53" s="100"/>
    </row>
  </sheetData>
  <sheetProtection algorithmName="SHA-512" hashValue="WD6GQn75Nf8Jd+DGCiPf/ui5+lIkAePKO1HYEHzcNZddEiTqnMum/BSjdM6/31GmST8HJzENsDzNVuS8KtA0bQ==" saltValue="euOIcDXfoJZjuBWDDF+Keg==" spinCount="100000" sheet="1" objects="1" scenarios="1"/>
  <mergeCells count="1">
    <mergeCell ref="F1:M3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Final DCA GrantAnalysis</vt:lpstr>
      <vt:lpstr>'2017-18 Final DCA GrantAnalysis'!Print_Area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Sherron Long</dc:creator>
  <cp:lastModifiedBy>owner pc</cp:lastModifiedBy>
  <cp:lastPrinted>2017-06-18T19:37:14Z</cp:lastPrinted>
  <dcterms:created xsi:type="dcterms:W3CDTF">2015-11-04T01:43:31Z</dcterms:created>
  <dcterms:modified xsi:type="dcterms:W3CDTF">2017-06-18T19:59:22Z</dcterms:modified>
</cp:coreProperties>
</file>