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huck's Laptop\Desktop\MISC\CBD Products\Vendors\Imbue\"/>
    </mc:Choice>
  </mc:AlternateContent>
  <xr:revisionPtr revIDLastSave="0" documentId="8_{2E94DF1D-3239-4CE1-916C-EAD46BC8D1E2}" xr6:coauthVersionLast="45" xr6:coauthVersionMax="45" xr10:uidLastSave="{00000000-0000-0000-0000-000000000000}"/>
  <bookViews>
    <workbookView xWindow="-90" yWindow="-90" windowWidth="19380" windowHeight="10380" xr2:uid="{00000000-000D-0000-FFFF-FFFF00000000}"/>
  </bookViews>
  <sheets>
    <sheet name="order form uni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8" i="1" l="1"/>
  <c r="I58" i="1" s="1"/>
  <c r="H56" i="1"/>
  <c r="H12" i="1"/>
  <c r="H27" i="1"/>
  <c r="I27" i="1"/>
  <c r="I28" i="1"/>
  <c r="H29" i="1"/>
  <c r="I29" i="1"/>
  <c r="I30" i="1"/>
  <c r="H18" i="1"/>
  <c r="H16" i="1"/>
  <c r="I16" i="1"/>
  <c r="I17" i="1"/>
  <c r="I18" i="1"/>
  <c r="I19" i="1"/>
  <c r="H36" i="1"/>
  <c r="I36" i="1"/>
  <c r="H34" i="1"/>
  <c r="I34" i="1" s="1"/>
  <c r="I35" i="1"/>
  <c r="I37" i="1"/>
  <c r="H67" i="1"/>
  <c r="I67" i="1"/>
  <c r="I68" i="1"/>
  <c r="H85" i="1"/>
  <c r="I85" i="1" s="1"/>
  <c r="I86" i="1"/>
  <c r="H54" i="1"/>
  <c r="H52" i="1"/>
  <c r="I52" i="1"/>
  <c r="I53" i="1"/>
  <c r="I54" i="1"/>
  <c r="I55" i="1"/>
  <c r="H14" i="1"/>
  <c r="I14" i="1"/>
  <c r="I15" i="1"/>
  <c r="I32" i="1"/>
  <c r="I33" i="1"/>
  <c r="I63" i="1"/>
  <c r="I62" i="1"/>
  <c r="I89" i="1"/>
  <c r="I90" i="1"/>
  <c r="I56" i="1"/>
  <c r="I57" i="1"/>
  <c r="I59" i="1"/>
  <c r="I66" i="1"/>
  <c r="H69" i="1"/>
  <c r="I69" i="1"/>
  <c r="I70" i="1"/>
  <c r="H71" i="1"/>
  <c r="I71" i="1"/>
  <c r="I72" i="1"/>
  <c r="H73" i="1"/>
  <c r="I73" i="1"/>
  <c r="I74" i="1"/>
  <c r="H75" i="1"/>
  <c r="I75" i="1" s="1"/>
  <c r="I76" i="1"/>
  <c r="H77" i="1"/>
  <c r="I77" i="1"/>
  <c r="I78" i="1"/>
  <c r="H79" i="1"/>
  <c r="I79" i="1"/>
  <c r="I80" i="1"/>
  <c r="H81" i="1"/>
  <c r="I81" i="1" s="1"/>
  <c r="I82" i="1"/>
  <c r="H83" i="1"/>
  <c r="I83" i="1"/>
  <c r="I84" i="1"/>
  <c r="I40" i="1"/>
  <c r="H41" i="1"/>
  <c r="I41" i="1" s="1"/>
  <c r="H42" i="1"/>
  <c r="I42" i="1"/>
  <c r="I43" i="1"/>
  <c r="H44" i="1"/>
  <c r="I44" i="1"/>
  <c r="I45" i="1"/>
  <c r="H46" i="1"/>
  <c r="I46" i="1" s="1"/>
  <c r="I47" i="1"/>
  <c r="H48" i="1"/>
  <c r="I48" i="1"/>
  <c r="I49" i="1"/>
  <c r="H50" i="1"/>
  <c r="I50" i="1"/>
  <c r="I51" i="1"/>
  <c r="I60" i="1"/>
  <c r="I61" i="1"/>
  <c r="I22" i="1"/>
  <c r="H23" i="1"/>
  <c r="I23" i="1"/>
  <c r="I24" i="1"/>
  <c r="H25" i="1"/>
  <c r="I25" i="1"/>
  <c r="I26" i="1"/>
  <c r="I11" i="1"/>
  <c r="I12" i="1"/>
  <c r="I13" i="1"/>
  <c r="I9" i="1"/>
  <c r="I7" i="1"/>
  <c r="H6" i="1"/>
  <c r="I6" i="1"/>
  <c r="H8" i="1"/>
  <c r="I8" i="1" s="1"/>
  <c r="H10" i="1"/>
  <c r="I10" i="1"/>
  <c r="H21" i="1"/>
  <c r="I21" i="1"/>
  <c r="H39" i="1"/>
  <c r="I39" i="1"/>
  <c r="H65" i="1"/>
  <c r="I65" i="1" s="1"/>
  <c r="I93" i="1" l="1"/>
</calcChain>
</file>

<file path=xl/sharedStrings.xml><?xml version="1.0" encoding="utf-8"?>
<sst xmlns="http://schemas.openxmlformats.org/spreadsheetml/2006/main" count="124" uniqueCount="122">
  <si>
    <t>im·bue™ em·body premium 200mg lotion -  4 ounce bottle</t>
  </si>
  <si>
    <t>im·bue™ em·body premium 400mg lotion -  8 ounce bottle</t>
  </si>
  <si>
    <t>im·bue™ em·body premium 200mg salve -  2 ounce jar</t>
  </si>
  <si>
    <t>im·bue™ em·body premium 400mg salve -  4 ounce jar</t>
  </si>
  <si>
    <t>im·bue™ k9comfort - 40mg tincture of hemp - 1 fl oz</t>
  </si>
  <si>
    <t>im·bue™ kittycomfort - 20mg tincture of hemp - 1 fl oz</t>
  </si>
  <si>
    <t>PRODUCT</t>
  </si>
  <si>
    <t xml:space="preserve">im·bue™ k9capsules - 10mg premium capsules - 30 ct  </t>
  </si>
  <si>
    <t>im·bue™ k9capsules small breed - 5mg premium capsules - 30 ct</t>
  </si>
  <si>
    <t xml:space="preserve">im·bue™ health-5 - 5mg premium capsules - 30 ct </t>
  </si>
  <si>
    <t xml:space="preserve">im·bue™ health-10 - 10mg premium capsules - 30 ct  </t>
  </si>
  <si>
    <t>im·bue™ health-25 - 25mg premium capsules - 30 ct</t>
  </si>
  <si>
    <t>im·bue™ k9comfort 200mg salve - 2 ounce</t>
  </si>
  <si>
    <t>SHIP TO:</t>
  </si>
  <si>
    <t>CONTACT NAME:</t>
  </si>
  <si>
    <t>STORE NAME:</t>
  </si>
  <si>
    <t xml:space="preserve">ADDRESS </t>
  </si>
  <si>
    <t>CITY:</t>
  </si>
  <si>
    <t>PHONE:</t>
  </si>
  <si>
    <t>SALES REP:</t>
  </si>
  <si>
    <t>NAME:</t>
  </si>
  <si>
    <t>ADDRESS:</t>
  </si>
  <si>
    <t>im·bue™ em·body 25mg lip balm peppermint - 1/2 oz. tin</t>
  </si>
  <si>
    <t>COMMENTS</t>
  </si>
  <si>
    <t>im·bue™ equine-comfort 800mg premium CBD salve - 4 ounce tin</t>
  </si>
  <si>
    <t>im·bue™ equine-comfort 1600mg premium CBD salve - 8 ounce tin</t>
  </si>
  <si>
    <t>QTY</t>
  </si>
  <si>
    <t>Retail Unit Price</t>
  </si>
  <si>
    <t xml:space="preserve">im·bue™ k9comfort 100mg nose balm - 1 ounce </t>
  </si>
  <si>
    <t>STATE, ZIP</t>
  </si>
  <si>
    <t>STATE, ZIP:</t>
  </si>
  <si>
    <t>NEW CARD AUTH. ATTACHED:</t>
  </si>
  <si>
    <t>LINE ITEM TOTAL</t>
  </si>
  <si>
    <t>BILL TO (IF DIFFERENT):</t>
  </si>
  <si>
    <t>TOTAL ORDER:</t>
  </si>
  <si>
    <t>Wholesale Price</t>
  </si>
  <si>
    <t>im·bue™ health-5 - 5mg premium capsules - case of 24</t>
  </si>
  <si>
    <t>im·bue™ health-10 - 10mg premium capsules - case of 24</t>
  </si>
  <si>
    <t>im·bue™ health-25 - 25mg premium capsules - case of 24</t>
  </si>
  <si>
    <t>im·bue™ lifted by em·body 100mg luxury facial cream - case of 12</t>
  </si>
  <si>
    <t>im·bue™ lifted by em·body 50mg luxury eye cream - case of 12</t>
  </si>
  <si>
    <t>im·bue™ em·body premium 200mg lotion -  case of 12</t>
  </si>
  <si>
    <t>im·bue™ em·body premium 400mg lotion -  case of 12</t>
  </si>
  <si>
    <t>im·bue™ em·body premium 200mg salve -  case of 12</t>
  </si>
  <si>
    <t>im·bue™ em·body premium 400mg salve -  case of 12</t>
  </si>
  <si>
    <t>im·bue™ em·body 25mg lip balm peppermint - case of 12</t>
  </si>
  <si>
    <t>im·bue™ k9comfort - 40mg tincture of hemp - case of 24</t>
  </si>
  <si>
    <t>im·bue™ k9capsules - 10mg premium capsules - case of 24</t>
  </si>
  <si>
    <t>im·bue™ k9capsules small breed - 5mg premium capsules - case of 24</t>
  </si>
  <si>
    <t>im·bue™ k9comfort 100mg nose balm - case of 12</t>
  </si>
  <si>
    <t>im·bue™ k9comfort 200mg salve - case of 12</t>
  </si>
  <si>
    <t>im·bue™ kittycomfort - 20mg tincture of hemp - case of 24</t>
  </si>
  <si>
    <t>im·bue™ equine-comfort 800mg premium CBD salve - case of 12</t>
  </si>
  <si>
    <t>im·bue™ equine-comfort 1600mg premium CBD salve - case of 12</t>
  </si>
  <si>
    <r>
      <t>im·bue™ lifted by em·body 100mg luxury facial cream - 2 oz</t>
    </r>
    <r>
      <rPr>
        <b/>
        <i/>
        <sz val="8"/>
        <color theme="1"/>
        <rFont val="Calibri"/>
        <family val="2"/>
        <scheme val="minor"/>
      </rPr>
      <t xml:space="preserve"> </t>
    </r>
  </si>
  <si>
    <r>
      <t>im·bue™ lifted by em·body 50mg luxury eye cream - 1/2 oz</t>
    </r>
    <r>
      <rPr>
        <b/>
        <i/>
        <sz val="8"/>
        <color theme="1"/>
        <rFont val="Calibri"/>
        <family val="2"/>
        <scheme val="minor"/>
      </rPr>
      <t xml:space="preserve"> </t>
    </r>
  </si>
  <si>
    <t>CASE PER UNIT PRICE HAS 5% DISCOUNT FROM INDIVIDUAL WHOLESALE PER UNIT PRICE</t>
  </si>
  <si>
    <t>THE BELOW SAMPLE SIZES ARE NOT MARKED FOR RESALE-TO BE GIVEN OUT AS SAMPLES ONLY</t>
  </si>
  <si>
    <r>
      <t xml:space="preserve">im·bue™ em·body premium 50mg/oz lotion -  </t>
    </r>
    <r>
      <rPr>
        <b/>
        <sz val="8"/>
        <color theme="1"/>
        <rFont val="Calibri"/>
        <family val="2"/>
        <scheme val="minor"/>
      </rPr>
      <t>1/2 OZ SAMPLE</t>
    </r>
  </si>
  <si>
    <r>
      <t xml:space="preserve">im·bue™ em·body premium 100mg/oz salve -  </t>
    </r>
    <r>
      <rPr>
        <b/>
        <sz val="8"/>
        <color theme="1"/>
        <rFont val="Calibri"/>
        <family val="2"/>
        <scheme val="minor"/>
      </rPr>
      <t>1/3 OZ SAMPLE</t>
    </r>
  </si>
  <si>
    <t>im·bue™ kittycapsules - 5mg premium capsules - 30 ct</t>
  </si>
  <si>
    <t>im·bue™ kittycapsules - 5mg premium capsules - case of 24</t>
  </si>
  <si>
    <t>im·bue™ lifted by em·body 50mg/oz. luxury facial cream - 1/4 oz</t>
  </si>
  <si>
    <t>im·bue™ en·hanced premium 200mg massage oil-orange &amp; clove - 4 oz</t>
  </si>
  <si>
    <t>im·bue™ en·hanced 200mg massage oil-orange &amp; clove - case of 12</t>
  </si>
  <si>
    <t>im·bue™ en·hanced premium 200mg massage oil-lemon &amp; rosemary - 4 oz</t>
  </si>
  <si>
    <t>im·bue™ en·hanced 200mg massage oil-lemon &amp; rosemary - case of 12</t>
  </si>
  <si>
    <t>im·bue™ em·body 25mg lip balm strawberry - 1/2 oz. tin</t>
  </si>
  <si>
    <t>im·bue™ em·body 25mg lip balm strawberry - case of 12</t>
  </si>
  <si>
    <t xml:space="preserve">im·bue™ elevated large size - tincture of hemp - 2 fl oz </t>
  </si>
  <si>
    <t>im·bue™ elevated - large size tincture of hemp - case of 24</t>
  </si>
  <si>
    <t xml:space="preserve">im·bue™ elevated - 250mg/oz tincture of hemp - 1 fl oz  </t>
  </si>
  <si>
    <t xml:space="preserve">im·bue™ vitality - 100mg/oz tincture of hemp - 1 fl oz </t>
  </si>
  <si>
    <t>im·bue™ health - 40mg/oz tincture of hemp - 1 fl oz</t>
  </si>
  <si>
    <t>im·bue™ health - 40mg/oz tincture of hemp - case of 24</t>
  </si>
  <si>
    <t xml:space="preserve">im·bue™ vitality - 100mg/oz tincture of hemp - case of 24 </t>
  </si>
  <si>
    <t xml:space="preserve">im·bue™ elevated - 250mg/oz tincture of hemp - case of 24  </t>
  </si>
  <si>
    <t>im·bued™ black label 500mg/oz - tincture of hemp - 1 fl oz</t>
  </si>
  <si>
    <t>im·bued™ black label 500mg/oz tincture of hemp - case of 24</t>
  </si>
  <si>
    <t>im·bued™black label premium 340mg salve -  1.7 ounce jar</t>
  </si>
  <si>
    <t>im·bued™ black label premium 340mg salve -  case of 12</t>
  </si>
  <si>
    <t>im·bued™black label premium 680mg salve -  3.4 ounce jar</t>
  </si>
  <si>
    <t>im·bued™ black label premium 680mg salve -  case of 12</t>
  </si>
  <si>
    <t>im·bue™ equine-comfort 2000mg premium CBDtincturee - 4 ounce bottle</t>
  </si>
  <si>
    <t>im·bue™ equine-comfort 2000mg premium CBD tincture - case of 12</t>
  </si>
  <si>
    <t xml:space="preserve">im·bue™ transcend-10mg gummies -  10 ct </t>
  </si>
  <si>
    <t xml:space="preserve">im·bue™ transcend 10mg gummies 10 ct - case of 24 </t>
  </si>
  <si>
    <t xml:space="preserve">im·bue™ transcend-10mg gummies -  30 ct </t>
  </si>
  <si>
    <t xml:space="preserve">im·bue™ transcend 10mg gummies 30 ct - case of 24 </t>
  </si>
  <si>
    <t>im·bue™ en·trust 300mg/oz - tincture of hemp - 1 fl oz - ZERO THC</t>
  </si>
  <si>
    <t>im·bue™ en·trust 300mg/oz - tincture of hemp - 1 fl oz - ZERO THC - case of 24</t>
  </si>
  <si>
    <t>im·bue™ en·trust 600mg/oz - tincture of hemp - 1 fl oz - ZERO THC</t>
  </si>
  <si>
    <t>im·bue™ en·trust 600mg/oz - tincture of hemp - 1 fl oz - ZERO THC - case of 24</t>
  </si>
  <si>
    <t>im·bue™ en·trust - 15mg premium capsules - 30 ct - ZERO THC</t>
  </si>
  <si>
    <t>im·bue™ en·trust - 30mg premium capsules - 30 ct - ZERO THC</t>
  </si>
  <si>
    <t>im·bue™ en·trust - 15mg premium capsules - 30 ct - ZERO THC - case of 24</t>
  </si>
  <si>
    <t>im·bue™ en·trust - 30mg premium capsules - 30 ct - ZERO THC - case of 24</t>
  </si>
  <si>
    <t>im·bue™ k9comfort-plus - 250mg tincture of hemp - 1 fl oz</t>
  </si>
  <si>
    <t>im·bue™ k9comfort-plus - 250mg tincture of hemp - case of 24</t>
  </si>
  <si>
    <t>NET TERMS:</t>
  </si>
  <si>
    <t>send order by FAX 1-844-864-6283 or email to wholesaleorders@imbuebotanicals.com</t>
  </si>
  <si>
    <t>PAY BY CC:</t>
  </si>
  <si>
    <t xml:space="preserve">im·bue botanicals™ Order Form - Winter 2020
</t>
  </si>
  <si>
    <t>RETAIL CUSTOMER RETURN REASON:</t>
  </si>
  <si>
    <t>1. Product Defective</t>
  </si>
  <si>
    <t>2. Wrong Product purchase</t>
  </si>
  <si>
    <t>3. Customer not Satisfied</t>
  </si>
  <si>
    <t>4. Did not work as Anticipated</t>
  </si>
  <si>
    <t>5. Other (Explained)</t>
  </si>
  <si>
    <t>STORE RETURN REASONS:</t>
  </si>
  <si>
    <t>A. Product Defective</t>
  </si>
  <si>
    <t>C. Damaged in Shipping</t>
  </si>
  <si>
    <t>D. Product Defective</t>
  </si>
  <si>
    <t>E. Exchange Product-Did not Sell**</t>
  </si>
  <si>
    <t>F. Other-(Explained)</t>
  </si>
  <si>
    <t>**In order to receive credit for items for exchange the items must be returned within 6 months of purchase or have a minimum of 1 full year remaining on the “best used by” date, whichever is later. Product must be in good condition upon return. There will be a 10% restocking fee for all exchanges. 
If you would like the return shipping to be added onto your store credit for reason codes 1-5 and A,B,C,D and F (found below) you may email a copy of your shipping receipt referencing the date above to: 
imbue@imbuebotanicals.com
Items being returned should be sent to: Imbue Botanicals
870 E. Research Drive, Ste 4
Palm Springs, CA  92262
For a copy of our full wholesale return/exchange policy, 
please contact support@imbuebotanicals.com</t>
  </si>
  <si>
    <t>B. Wrong Merchandise Received</t>
  </si>
  <si>
    <t>Contact your Sales Representative or Wholesale Manager for a form, or for any additional information.</t>
  </si>
  <si>
    <r>
      <t>RETURN/EXCHANGE POLICY-</t>
    </r>
    <r>
      <rPr>
        <b/>
        <sz val="9"/>
        <color theme="1"/>
        <rFont val="Calibri"/>
        <family val="2"/>
        <scheme val="minor"/>
      </rPr>
      <t>MUST BE SUBMITTED WITH RETURN/EXCHANGE FORM</t>
    </r>
  </si>
  <si>
    <t>MINIMUM INITIAL ORDER - $500.00 / MINIMUM ON REORDERS - $300.00</t>
  </si>
  <si>
    <t xml:space="preserve">im·bue™ transcend-5mg gummies -  10 ct </t>
  </si>
  <si>
    <t xml:space="preserve">im·bue™ transcend 5mg gummies 10 ct - case of 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</si>
</sst>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7" tint="0.7999816888943144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FF6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44" fontId="0" fillId="0" borderId="0" xfId="1" applyFont="1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right"/>
    </xf>
    <xf numFmtId="44" fontId="8" fillId="0" borderId="0" xfId="1" applyFont="1" applyAlignment="1">
      <alignment horizontal="right"/>
    </xf>
    <xf numFmtId="44" fontId="8" fillId="0" borderId="0" xfId="1" applyFont="1"/>
    <xf numFmtId="0" fontId="8" fillId="0" borderId="11" xfId="0" applyFont="1" applyBorder="1"/>
    <xf numFmtId="0" fontId="2" fillId="4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4" borderId="0" xfId="0" applyFont="1" applyFill="1"/>
    <xf numFmtId="44" fontId="2" fillId="4" borderId="13" xfId="1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9" fillId="8" borderId="9" xfId="0" applyFont="1" applyFill="1" applyBorder="1" applyAlignment="1">
      <alignment horizontal="center"/>
    </xf>
    <xf numFmtId="0" fontId="10" fillId="8" borderId="8" xfId="0" applyFont="1" applyFill="1" applyBorder="1"/>
    <xf numFmtId="0" fontId="10" fillId="8" borderId="13" xfId="0" applyFont="1" applyFill="1" applyBorder="1"/>
    <xf numFmtId="0" fontId="9" fillId="8" borderId="2" xfId="0" applyFont="1" applyFill="1" applyBorder="1" applyAlignment="1">
      <alignment horizontal="left"/>
    </xf>
    <xf numFmtId="44" fontId="10" fillId="8" borderId="3" xfId="1" applyFont="1" applyFill="1" applyBorder="1"/>
    <xf numFmtId="44" fontId="5" fillId="0" borderId="0" xfId="1" applyFont="1" applyAlignment="1">
      <alignment horizontal="right"/>
    </xf>
    <xf numFmtId="44" fontId="5" fillId="0" borderId="9" xfId="1" applyFont="1" applyBorder="1"/>
    <xf numFmtId="44" fontId="11" fillId="0" borderId="0" xfId="1" applyFont="1"/>
    <xf numFmtId="44" fontId="11" fillId="6" borderId="11" xfId="1" applyFont="1" applyFill="1" applyBorder="1"/>
    <xf numFmtId="44" fontId="11" fillId="4" borderId="7" xfId="1" applyFont="1" applyFill="1" applyBorder="1"/>
    <xf numFmtId="0" fontId="11" fillId="0" borderId="0" xfId="0" applyFont="1"/>
    <xf numFmtId="44" fontId="11" fillId="7" borderId="0" xfId="1" applyFont="1" applyFill="1"/>
    <xf numFmtId="44" fontId="12" fillId="6" borderId="11" xfId="1" applyFont="1" applyFill="1" applyBorder="1"/>
    <xf numFmtId="0" fontId="11" fillId="0" borderId="0" xfId="0" applyFont="1" applyAlignment="1">
      <alignment horizontal="left"/>
    </xf>
    <xf numFmtId="0" fontId="11" fillId="5" borderId="20" xfId="0" applyFont="1" applyFill="1" applyBorder="1"/>
    <xf numFmtId="0" fontId="11" fillId="5" borderId="8" xfId="0" applyFont="1" applyFill="1" applyBorder="1"/>
    <xf numFmtId="0" fontId="11" fillId="5" borderId="9" xfId="0" applyFont="1" applyFill="1" applyBorder="1" applyAlignment="1">
      <alignment horizontal="center"/>
    </xf>
    <xf numFmtId="44" fontId="11" fillId="5" borderId="8" xfId="1" applyFont="1" applyFill="1" applyBorder="1"/>
    <xf numFmtId="44" fontId="11" fillId="5" borderId="9" xfId="1" applyFont="1" applyFill="1" applyBorder="1"/>
    <xf numFmtId="44" fontId="11" fillId="5" borderId="13" xfId="1" applyFont="1" applyFill="1" applyBorder="1"/>
    <xf numFmtId="44" fontId="11" fillId="0" borderId="0" xfId="1" applyFont="1" applyAlignment="1">
      <alignment horizontal="right"/>
    </xf>
    <xf numFmtId="44" fontId="11" fillId="7" borderId="0" xfId="1" applyFont="1" applyFill="1" applyAlignment="1">
      <alignment horizontal="right"/>
    </xf>
    <xf numFmtId="44" fontId="11" fillId="8" borderId="0" xfId="1" applyFont="1" applyFill="1"/>
    <xf numFmtId="0" fontId="11" fillId="5" borderId="20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44" fontId="11" fillId="0" borderId="7" xfId="1" applyFont="1" applyBorder="1"/>
    <xf numFmtId="0" fontId="15" fillId="5" borderId="8" xfId="0" applyFont="1" applyFill="1" applyBorder="1" applyAlignment="1">
      <alignment horizontal="left"/>
    </xf>
    <xf numFmtId="0" fontId="11" fillId="8" borderId="0" xfId="0" applyFont="1" applyFill="1"/>
    <xf numFmtId="0" fontId="15" fillId="5" borderId="9" xfId="0" applyFont="1" applyFill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2" borderId="0" xfId="0" applyFont="1" applyFill="1"/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left"/>
    </xf>
    <xf numFmtId="0" fontId="11" fillId="2" borderId="12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44" fontId="11" fillId="5" borderId="7" xfId="1" applyFont="1" applyFill="1" applyBorder="1"/>
    <xf numFmtId="0" fontId="11" fillId="8" borderId="0" xfId="0" applyFont="1" applyFill="1" applyAlignment="1">
      <alignment horizontal="left"/>
    </xf>
    <xf numFmtId="44" fontId="11" fillId="0" borderId="0" xfId="1" applyFont="1" applyFill="1"/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/>
    <xf numFmtId="44" fontId="11" fillId="0" borderId="9" xfId="1" applyFont="1" applyBorder="1"/>
    <xf numFmtId="0" fontId="11" fillId="5" borderId="13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" fillId="4" borderId="12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0" fillId="0" borderId="0" xfId="0" applyBorder="1"/>
    <xf numFmtId="0" fontId="17" fillId="0" borderId="9" xfId="0" applyFont="1" applyBorder="1" applyAlignment="1">
      <alignment horizontal="center" vertical="center"/>
    </xf>
    <xf numFmtId="44" fontId="17" fillId="0" borderId="9" xfId="1" applyFont="1" applyBorder="1" applyAlignment="1">
      <alignment horizontal="center" vertical="center" wrapText="1"/>
    </xf>
    <xf numFmtId="44" fontId="17" fillId="6" borderId="9" xfId="1" applyFont="1" applyFill="1" applyBorder="1" applyAlignment="1">
      <alignment horizontal="center" vertical="center" wrapText="1"/>
    </xf>
    <xf numFmtId="44" fontId="2" fillId="4" borderId="5" xfId="1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left"/>
    </xf>
    <xf numFmtId="0" fontId="12" fillId="10" borderId="0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left"/>
    </xf>
    <xf numFmtId="0" fontId="12" fillId="12" borderId="0" xfId="0" applyFont="1" applyFill="1" applyBorder="1" applyAlignment="1">
      <alignment horizontal="center"/>
    </xf>
    <xf numFmtId="0" fontId="12" fillId="12" borderId="6" xfId="0" applyFont="1" applyFill="1" applyBorder="1" applyAlignment="1">
      <alignment horizontal="center"/>
    </xf>
    <xf numFmtId="0" fontId="11" fillId="11" borderId="0" xfId="0" applyFont="1" applyFill="1" applyAlignment="1">
      <alignment horizontal="left"/>
    </xf>
    <xf numFmtId="0" fontId="12" fillId="13" borderId="0" xfId="0" applyFont="1" applyFill="1" applyAlignment="1">
      <alignment horizontal="center"/>
    </xf>
    <xf numFmtId="0" fontId="11" fillId="5" borderId="0" xfId="0" applyFont="1" applyFill="1" applyAlignment="1">
      <alignment horizontal="left"/>
    </xf>
    <xf numFmtId="0" fontId="12" fillId="15" borderId="0" xfId="0" applyFont="1" applyFill="1" applyAlignment="1">
      <alignment horizontal="center"/>
    </xf>
    <xf numFmtId="0" fontId="12" fillId="17" borderId="0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 vertical="center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/>
    </xf>
    <xf numFmtId="0" fontId="16" fillId="3" borderId="3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1" fillId="6" borderId="0" xfId="0" applyFont="1" applyFill="1"/>
    <xf numFmtId="0" fontId="18" fillId="0" borderId="9" xfId="0" applyFont="1" applyBorder="1" applyAlignment="1">
      <alignment horizontal="center" vertical="center"/>
    </xf>
    <xf numFmtId="0" fontId="12" fillId="10" borderId="0" xfId="0" applyFont="1" applyFill="1" applyAlignment="1">
      <alignment horizontal="center"/>
    </xf>
    <xf numFmtId="0" fontId="19" fillId="8" borderId="2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11" fillId="14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  <xf numFmtId="0" fontId="14" fillId="9" borderId="2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2" fillId="17" borderId="0" xfId="0" applyFont="1" applyFill="1" applyAlignment="1">
      <alignment horizontal="center"/>
    </xf>
    <xf numFmtId="0" fontId="11" fillId="16" borderId="0" xfId="0" applyFont="1" applyFill="1" applyAlignment="1">
      <alignment horizontal="left"/>
    </xf>
    <xf numFmtId="0" fontId="10" fillId="0" borderId="2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12" fillId="12" borderId="0" xfId="0" applyFont="1" applyFill="1" applyAlignment="1">
      <alignment horizontal="center"/>
    </xf>
    <xf numFmtId="0" fontId="9" fillId="8" borderId="1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left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44" fontId="5" fillId="0" borderId="9" xfId="1" applyFont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7" fillId="11" borderId="14" xfId="0" applyFont="1" applyFill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21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horizontal="center" vertical="center" wrapText="1"/>
    </xf>
    <xf numFmtId="0" fontId="17" fillId="11" borderId="19" xfId="0" applyFont="1" applyFill="1" applyBorder="1" applyAlignment="1">
      <alignment horizontal="center" vertical="center" wrapText="1"/>
    </xf>
    <xf numFmtId="0" fontId="11" fillId="12" borderId="23" xfId="0" applyFont="1" applyFill="1" applyBorder="1" applyAlignment="1">
      <alignment horizontal="center" vertical="center"/>
    </xf>
    <xf numFmtId="0" fontId="11" fillId="12" borderId="24" xfId="0" applyFont="1" applyFill="1" applyBorder="1" applyAlignment="1">
      <alignment horizontal="center" vertical="center"/>
    </xf>
    <xf numFmtId="0" fontId="11" fillId="12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left" vertical="center"/>
    </xf>
    <xf numFmtId="0" fontId="11" fillId="4" borderId="27" xfId="0" applyFont="1" applyFill="1" applyBorder="1" applyAlignment="1">
      <alignment horizontal="left" vertical="center"/>
    </xf>
    <xf numFmtId="0" fontId="11" fillId="4" borderId="2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2" fillId="12" borderId="23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  <color rgb="FFFF9999"/>
      <color rgb="FFD2C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"/>
  <sheetViews>
    <sheetView tabSelected="1" zoomScale="115" zoomScaleNormal="115" workbookViewId="0">
      <selection activeCell="F23" sqref="F23"/>
    </sheetView>
  </sheetViews>
  <sheetFormatPr defaultColWidth="8.81640625" defaultRowHeight="14.75" x14ac:dyDescent="0.75"/>
  <cols>
    <col min="1" max="1" width="17.5" customWidth="1"/>
    <col min="2" max="2" width="7.81640625" customWidth="1"/>
    <col min="3" max="3" width="9.1796875" customWidth="1"/>
    <col min="4" max="4" width="14.81640625" customWidth="1"/>
    <col min="5" max="5" width="10.31640625" hidden="1" customWidth="1"/>
    <col min="6" max="6" width="5.5" customWidth="1"/>
    <col min="7" max="7" width="10.6796875" style="2" customWidth="1"/>
    <col min="8" max="8" width="10.31640625" style="2" customWidth="1"/>
    <col min="9" max="9" width="11.5" style="2" customWidth="1"/>
  </cols>
  <sheetData>
    <row r="1" spans="1:9" ht="26.5" customHeight="1" x14ac:dyDescent="0.75">
      <c r="A1" s="87" t="s">
        <v>102</v>
      </c>
      <c r="B1" s="88"/>
      <c r="C1" s="88"/>
      <c r="D1" s="88"/>
      <c r="E1" s="88"/>
      <c r="F1" s="88"/>
      <c r="G1" s="88"/>
      <c r="H1" s="88"/>
      <c r="I1" s="89"/>
    </row>
    <row r="2" spans="1:9" ht="14.75" customHeight="1" x14ac:dyDescent="0.75">
      <c r="A2" s="90" t="s">
        <v>100</v>
      </c>
      <c r="B2" s="91"/>
      <c r="C2" s="91"/>
      <c r="D2" s="91"/>
      <c r="E2" s="91"/>
      <c r="F2" s="91"/>
      <c r="G2" s="91"/>
      <c r="H2" s="91"/>
      <c r="I2" s="92"/>
    </row>
    <row r="3" spans="1:9" s="1" customFormat="1" ht="18.5" customHeight="1" x14ac:dyDescent="0.7">
      <c r="A3" s="94" t="s">
        <v>6</v>
      </c>
      <c r="B3" s="94"/>
      <c r="C3" s="94"/>
      <c r="D3" s="94"/>
      <c r="E3" s="94"/>
      <c r="F3" s="67" t="s">
        <v>26</v>
      </c>
      <c r="G3" s="68" t="s">
        <v>27</v>
      </c>
      <c r="H3" s="69" t="s">
        <v>35</v>
      </c>
      <c r="I3" s="68" t="s">
        <v>32</v>
      </c>
    </row>
    <row r="4" spans="1:9" s="1" customFormat="1" ht="19.75" customHeight="1" x14ac:dyDescent="0.7">
      <c r="A4" s="96" t="s">
        <v>119</v>
      </c>
      <c r="B4" s="96"/>
      <c r="C4" s="96"/>
      <c r="D4" s="96"/>
      <c r="E4" s="96"/>
      <c r="F4" s="96"/>
      <c r="G4" s="96"/>
      <c r="H4" s="96"/>
      <c r="I4" s="97"/>
    </row>
    <row r="5" spans="1:9" s="1" customFormat="1" ht="13.75" customHeight="1" x14ac:dyDescent="0.7">
      <c r="A5" s="98" t="s">
        <v>56</v>
      </c>
      <c r="B5" s="98"/>
      <c r="C5" s="98"/>
      <c r="D5" s="98"/>
      <c r="E5" s="98"/>
      <c r="F5" s="98"/>
      <c r="G5" s="98"/>
      <c r="H5" s="98"/>
      <c r="I5" s="99"/>
    </row>
    <row r="6" spans="1:9" s="25" customFormat="1" ht="12" customHeight="1" x14ac:dyDescent="0.6">
      <c r="A6" s="93" t="s">
        <v>73</v>
      </c>
      <c r="B6" s="93"/>
      <c r="C6" s="93"/>
      <c r="D6" s="93"/>
      <c r="E6" s="93"/>
      <c r="F6" s="44"/>
      <c r="G6" s="22">
        <v>29</v>
      </c>
      <c r="H6" s="23">
        <f>SUM(G6)*0.5</f>
        <v>14.5</v>
      </c>
      <c r="I6" s="24">
        <f>SUM(F6)*H6</f>
        <v>0</v>
      </c>
    </row>
    <row r="7" spans="1:9" s="25" customFormat="1" ht="12" customHeight="1" x14ac:dyDescent="0.6">
      <c r="A7" s="95" t="s">
        <v>74</v>
      </c>
      <c r="B7" s="95"/>
      <c r="C7" s="95"/>
      <c r="D7" s="95"/>
      <c r="E7" s="47"/>
      <c r="F7" s="51"/>
      <c r="G7" s="26"/>
      <c r="H7" s="27">
        <v>330.6</v>
      </c>
      <c r="I7" s="24">
        <f>SUM(F7)*H7</f>
        <v>0</v>
      </c>
    </row>
    <row r="8" spans="1:9" s="25" customFormat="1" ht="12" customHeight="1" x14ac:dyDescent="0.6">
      <c r="A8" s="72" t="s">
        <v>72</v>
      </c>
      <c r="B8" s="72"/>
      <c r="C8" s="72"/>
      <c r="D8" s="72"/>
      <c r="E8" s="72"/>
      <c r="F8" s="45"/>
      <c r="G8" s="22">
        <v>39</v>
      </c>
      <c r="H8" s="23">
        <f t="shared" ref="H8:H83" si="0">SUM(G8)*0.5</f>
        <v>19.5</v>
      </c>
      <c r="I8" s="24">
        <f t="shared" ref="I8:I86" si="1">SUM(F8)*H8</f>
        <v>0</v>
      </c>
    </row>
    <row r="9" spans="1:9" s="25" customFormat="1" ht="12" customHeight="1" x14ac:dyDescent="0.6">
      <c r="A9" s="95" t="s">
        <v>75</v>
      </c>
      <c r="B9" s="95"/>
      <c r="C9" s="95"/>
      <c r="D9" s="95"/>
      <c r="E9" s="49"/>
      <c r="F9" s="51"/>
      <c r="G9" s="26"/>
      <c r="H9" s="27">
        <v>444.6</v>
      </c>
      <c r="I9" s="24">
        <f t="shared" si="1"/>
        <v>0</v>
      </c>
    </row>
    <row r="10" spans="1:9" s="25" customFormat="1" ht="12" customHeight="1" x14ac:dyDescent="0.6">
      <c r="A10" s="72" t="s">
        <v>71</v>
      </c>
      <c r="B10" s="72"/>
      <c r="C10" s="72"/>
      <c r="D10" s="72"/>
      <c r="E10" s="72"/>
      <c r="F10" s="45"/>
      <c r="G10" s="22">
        <v>64</v>
      </c>
      <c r="H10" s="23">
        <f t="shared" si="0"/>
        <v>32</v>
      </c>
      <c r="I10" s="24">
        <f t="shared" si="1"/>
        <v>0</v>
      </c>
    </row>
    <row r="11" spans="1:9" s="25" customFormat="1" ht="12" customHeight="1" x14ac:dyDescent="0.6">
      <c r="A11" s="95" t="s">
        <v>76</v>
      </c>
      <c r="B11" s="95"/>
      <c r="C11" s="95"/>
      <c r="D11" s="95"/>
      <c r="E11" s="49"/>
      <c r="F11" s="51"/>
      <c r="G11" s="26"/>
      <c r="H11" s="27">
        <v>729.6</v>
      </c>
      <c r="I11" s="24">
        <f t="shared" si="1"/>
        <v>0</v>
      </c>
    </row>
    <row r="12" spans="1:9" s="25" customFormat="1" ht="12" customHeight="1" x14ac:dyDescent="0.6">
      <c r="A12" s="72" t="s">
        <v>69</v>
      </c>
      <c r="B12" s="72"/>
      <c r="C12" s="72"/>
      <c r="D12" s="72"/>
      <c r="E12" s="72"/>
      <c r="F12" s="45"/>
      <c r="G12" s="22">
        <v>109</v>
      </c>
      <c r="H12" s="23">
        <f t="shared" si="0"/>
        <v>54.5</v>
      </c>
      <c r="I12" s="24">
        <f t="shared" si="1"/>
        <v>0</v>
      </c>
    </row>
    <row r="13" spans="1:9" s="25" customFormat="1" ht="12" customHeight="1" x14ac:dyDescent="0.6">
      <c r="A13" s="73" t="s">
        <v>70</v>
      </c>
      <c r="B13" s="73"/>
      <c r="C13" s="73"/>
      <c r="D13" s="73"/>
      <c r="E13" s="49"/>
      <c r="F13" s="51"/>
      <c r="G13" s="26"/>
      <c r="H13" s="27">
        <v>1242.5999999999999</v>
      </c>
      <c r="I13" s="24">
        <f t="shared" si="1"/>
        <v>0</v>
      </c>
    </row>
    <row r="14" spans="1:9" s="25" customFormat="1" ht="12" customHeight="1" x14ac:dyDescent="0.6">
      <c r="A14" s="72" t="s">
        <v>77</v>
      </c>
      <c r="B14" s="72"/>
      <c r="C14" s="72"/>
      <c r="D14" s="72"/>
      <c r="E14" s="72"/>
      <c r="F14" s="45"/>
      <c r="G14" s="22">
        <v>90</v>
      </c>
      <c r="H14" s="23">
        <f>SUM(G14)/2</f>
        <v>45</v>
      </c>
      <c r="I14" s="24">
        <f t="shared" si="1"/>
        <v>0</v>
      </c>
    </row>
    <row r="15" spans="1:9" s="25" customFormat="1" ht="12" customHeight="1" x14ac:dyDescent="0.6">
      <c r="A15" s="73" t="s">
        <v>78</v>
      </c>
      <c r="B15" s="73"/>
      <c r="C15" s="73"/>
      <c r="D15" s="73"/>
      <c r="E15" s="49"/>
      <c r="F15" s="51"/>
      <c r="G15" s="26"/>
      <c r="H15" s="27">
        <v>1026</v>
      </c>
      <c r="I15" s="24">
        <f t="shared" si="1"/>
        <v>0</v>
      </c>
    </row>
    <row r="16" spans="1:9" s="25" customFormat="1" ht="12" customHeight="1" x14ac:dyDescent="0.6">
      <c r="A16" s="72" t="s">
        <v>89</v>
      </c>
      <c r="B16" s="72"/>
      <c r="C16" s="72"/>
      <c r="D16" s="72"/>
      <c r="E16" s="72"/>
      <c r="F16" s="56"/>
      <c r="G16" s="22">
        <v>79</v>
      </c>
      <c r="H16" s="23">
        <f>SUM(G16)/2</f>
        <v>39.5</v>
      </c>
      <c r="I16" s="24">
        <f t="shared" si="1"/>
        <v>0</v>
      </c>
    </row>
    <row r="17" spans="1:9" s="25" customFormat="1" ht="12" customHeight="1" x14ac:dyDescent="0.6">
      <c r="A17" s="73" t="s">
        <v>90</v>
      </c>
      <c r="B17" s="73"/>
      <c r="C17" s="73"/>
      <c r="D17" s="73"/>
      <c r="E17" s="49"/>
      <c r="F17" s="51"/>
      <c r="G17" s="26"/>
      <c r="H17" s="27">
        <v>900.6</v>
      </c>
      <c r="I17" s="24">
        <f t="shared" si="1"/>
        <v>0</v>
      </c>
    </row>
    <row r="18" spans="1:9" s="25" customFormat="1" ht="12" customHeight="1" x14ac:dyDescent="0.6">
      <c r="A18" s="72" t="s">
        <v>91</v>
      </c>
      <c r="B18" s="72"/>
      <c r="C18" s="72"/>
      <c r="D18" s="72"/>
      <c r="E18" s="72"/>
      <c r="F18" s="56"/>
      <c r="G18" s="22">
        <v>99</v>
      </c>
      <c r="H18" s="23">
        <f>SUM(G18)/2</f>
        <v>49.5</v>
      </c>
      <c r="I18" s="24">
        <f t="shared" si="1"/>
        <v>0</v>
      </c>
    </row>
    <row r="19" spans="1:9" s="25" customFormat="1" ht="12" customHeight="1" x14ac:dyDescent="0.6">
      <c r="A19" s="74" t="s">
        <v>92</v>
      </c>
      <c r="B19" s="74"/>
      <c r="C19" s="74"/>
      <c r="D19" s="74"/>
      <c r="E19" s="49"/>
      <c r="F19" s="51"/>
      <c r="G19" s="26"/>
      <c r="H19" s="27">
        <v>1128.5999999999999</v>
      </c>
      <c r="I19" s="24">
        <f t="shared" si="1"/>
        <v>0</v>
      </c>
    </row>
    <row r="20" spans="1:9" s="25" customFormat="1" ht="5" customHeight="1" x14ac:dyDescent="0.6">
      <c r="A20" s="29"/>
      <c r="B20" s="30"/>
      <c r="C20" s="30"/>
      <c r="D20" s="30"/>
      <c r="E20" s="30"/>
      <c r="F20" s="31"/>
      <c r="G20" s="32"/>
      <c r="H20" s="33"/>
      <c r="I20" s="34"/>
    </row>
    <row r="21" spans="1:9" s="25" customFormat="1" ht="12" customHeight="1" x14ac:dyDescent="0.6">
      <c r="A21" s="78" t="s">
        <v>9</v>
      </c>
      <c r="B21" s="78"/>
      <c r="C21" s="78"/>
      <c r="D21" s="78"/>
      <c r="E21" s="78"/>
      <c r="F21" s="45"/>
      <c r="G21" s="22">
        <v>42.5</v>
      </c>
      <c r="H21" s="23">
        <f t="shared" si="0"/>
        <v>21.25</v>
      </c>
      <c r="I21" s="24">
        <f t="shared" si="1"/>
        <v>0</v>
      </c>
    </row>
    <row r="22" spans="1:9" s="25" customFormat="1" ht="12" customHeight="1" x14ac:dyDescent="0.6">
      <c r="A22" s="116" t="s">
        <v>36</v>
      </c>
      <c r="B22" s="116"/>
      <c r="C22" s="116"/>
      <c r="D22" s="116"/>
      <c r="E22" s="49"/>
      <c r="F22" s="51"/>
      <c r="G22" s="26"/>
      <c r="H22" s="27">
        <v>484.5</v>
      </c>
      <c r="I22" s="24">
        <f t="shared" si="1"/>
        <v>0</v>
      </c>
    </row>
    <row r="23" spans="1:9" s="25" customFormat="1" ht="12" customHeight="1" x14ac:dyDescent="0.6">
      <c r="A23" s="78" t="s">
        <v>10</v>
      </c>
      <c r="B23" s="78"/>
      <c r="C23" s="78"/>
      <c r="D23" s="78"/>
      <c r="E23" s="78"/>
      <c r="F23" s="45"/>
      <c r="G23" s="22">
        <v>63</v>
      </c>
      <c r="H23" s="23">
        <f t="shared" si="0"/>
        <v>31.5</v>
      </c>
      <c r="I23" s="24">
        <f t="shared" si="1"/>
        <v>0</v>
      </c>
    </row>
    <row r="24" spans="1:9" s="25" customFormat="1" ht="12" customHeight="1" x14ac:dyDescent="0.6">
      <c r="A24" s="116" t="s">
        <v>37</v>
      </c>
      <c r="B24" s="116"/>
      <c r="C24" s="116"/>
      <c r="D24" s="116"/>
      <c r="E24" s="49"/>
      <c r="F24" s="51"/>
      <c r="G24" s="26"/>
      <c r="H24" s="27">
        <v>718.2</v>
      </c>
      <c r="I24" s="24">
        <f t="shared" si="1"/>
        <v>0</v>
      </c>
    </row>
    <row r="25" spans="1:9" s="25" customFormat="1" ht="12" customHeight="1" x14ac:dyDescent="0.6">
      <c r="A25" s="78" t="s">
        <v>11</v>
      </c>
      <c r="B25" s="78"/>
      <c r="C25" s="78"/>
      <c r="D25" s="78"/>
      <c r="E25" s="78"/>
      <c r="F25" s="45"/>
      <c r="G25" s="22">
        <v>98</v>
      </c>
      <c r="H25" s="23">
        <f t="shared" si="0"/>
        <v>49</v>
      </c>
      <c r="I25" s="24">
        <f t="shared" si="1"/>
        <v>0</v>
      </c>
    </row>
    <row r="26" spans="1:9" s="25" customFormat="1" ht="12" customHeight="1" x14ac:dyDescent="0.6">
      <c r="A26" s="76" t="s">
        <v>38</v>
      </c>
      <c r="B26" s="76"/>
      <c r="C26" s="76"/>
      <c r="D26" s="76"/>
      <c r="E26" s="60"/>
      <c r="F26" s="51"/>
      <c r="G26" s="26"/>
      <c r="H26" s="27">
        <v>1117.2</v>
      </c>
      <c r="I26" s="24">
        <f t="shared" si="1"/>
        <v>0</v>
      </c>
    </row>
    <row r="27" spans="1:9" s="25" customFormat="1" ht="12" customHeight="1" x14ac:dyDescent="0.6">
      <c r="A27" s="75" t="s">
        <v>93</v>
      </c>
      <c r="B27" s="75"/>
      <c r="C27" s="75"/>
      <c r="D27" s="75"/>
      <c r="E27" s="75"/>
      <c r="F27" s="45"/>
      <c r="G27" s="22">
        <v>78</v>
      </c>
      <c r="H27" s="23">
        <f t="shared" si="0"/>
        <v>39</v>
      </c>
      <c r="I27" s="24">
        <f t="shared" si="1"/>
        <v>0</v>
      </c>
    </row>
    <row r="28" spans="1:9" s="25" customFormat="1" ht="12" customHeight="1" x14ac:dyDescent="0.6">
      <c r="A28" s="76" t="s">
        <v>95</v>
      </c>
      <c r="B28" s="76"/>
      <c r="C28" s="76"/>
      <c r="D28" s="76"/>
      <c r="E28" s="60"/>
      <c r="F28" s="51"/>
      <c r="G28" s="26"/>
      <c r="H28" s="27">
        <v>889.2</v>
      </c>
      <c r="I28" s="24">
        <f t="shared" si="1"/>
        <v>0</v>
      </c>
    </row>
    <row r="29" spans="1:9" s="25" customFormat="1" ht="12" customHeight="1" x14ac:dyDescent="0.6">
      <c r="A29" s="75" t="s">
        <v>94</v>
      </c>
      <c r="B29" s="75"/>
      <c r="C29" s="75"/>
      <c r="D29" s="75"/>
      <c r="E29" s="75"/>
      <c r="F29" s="45"/>
      <c r="G29" s="22">
        <v>109</v>
      </c>
      <c r="H29" s="23">
        <f t="shared" si="0"/>
        <v>54.5</v>
      </c>
      <c r="I29" s="24">
        <f t="shared" si="1"/>
        <v>0</v>
      </c>
    </row>
    <row r="30" spans="1:9" s="25" customFormat="1" ht="12" customHeight="1" x14ac:dyDescent="0.6">
      <c r="A30" s="77" t="s">
        <v>96</v>
      </c>
      <c r="B30" s="77"/>
      <c r="C30" s="77"/>
      <c r="D30" s="77"/>
      <c r="E30" s="49"/>
      <c r="F30" s="51"/>
      <c r="G30" s="26"/>
      <c r="H30" s="27">
        <v>1242.5999999999999</v>
      </c>
      <c r="I30" s="24">
        <f t="shared" si="1"/>
        <v>0</v>
      </c>
    </row>
    <row r="31" spans="1:9" s="25" customFormat="1" ht="5" customHeight="1" x14ac:dyDescent="0.6">
      <c r="A31" s="29"/>
      <c r="B31" s="30"/>
      <c r="C31" s="30"/>
      <c r="D31" s="30"/>
      <c r="E31" s="30"/>
      <c r="F31" s="31"/>
      <c r="G31" s="32"/>
      <c r="H31" s="33"/>
      <c r="I31" s="33"/>
    </row>
    <row r="32" spans="1:9" s="25" customFormat="1" ht="12" customHeight="1" x14ac:dyDescent="0.6">
      <c r="A32" s="80" t="s">
        <v>120</v>
      </c>
      <c r="B32" s="80"/>
      <c r="C32" s="80"/>
      <c r="D32" s="80"/>
      <c r="E32" s="80"/>
      <c r="F32" s="55"/>
      <c r="G32" s="54">
        <v>24.95</v>
      </c>
      <c r="H32" s="23">
        <v>14.97</v>
      </c>
      <c r="I32" s="24">
        <f t="shared" si="1"/>
        <v>0</v>
      </c>
    </row>
    <row r="33" spans="1:9" s="25" customFormat="1" ht="12" customHeight="1" x14ac:dyDescent="0.6">
      <c r="A33" s="79" t="s">
        <v>121</v>
      </c>
      <c r="B33" s="79"/>
      <c r="C33" s="79"/>
      <c r="D33" s="79"/>
      <c r="E33" s="53"/>
      <c r="F33" s="50"/>
      <c r="G33" s="37"/>
      <c r="H33" s="27">
        <v>341.32</v>
      </c>
      <c r="I33" s="24">
        <f t="shared" si="1"/>
        <v>0</v>
      </c>
    </row>
    <row r="34" spans="1:9" s="25" customFormat="1" ht="12" customHeight="1" x14ac:dyDescent="0.6">
      <c r="A34" s="80" t="s">
        <v>85</v>
      </c>
      <c r="B34" s="80"/>
      <c r="C34" s="80"/>
      <c r="D34" s="80"/>
      <c r="E34" s="80"/>
      <c r="F34" s="46"/>
      <c r="G34" s="22">
        <v>29.95</v>
      </c>
      <c r="H34" s="23">
        <f>SUM(G34)*0.6</f>
        <v>17.97</v>
      </c>
      <c r="I34" s="24">
        <f t="shared" si="1"/>
        <v>0</v>
      </c>
    </row>
    <row r="35" spans="1:9" s="25" customFormat="1" ht="12" customHeight="1" x14ac:dyDescent="0.6">
      <c r="A35" s="79" t="s">
        <v>86</v>
      </c>
      <c r="B35" s="79"/>
      <c r="C35" s="79"/>
      <c r="D35" s="79"/>
      <c r="E35" s="49"/>
      <c r="F35" s="50"/>
      <c r="G35" s="26"/>
      <c r="H35" s="27">
        <v>409.72</v>
      </c>
      <c r="I35" s="24">
        <f t="shared" si="1"/>
        <v>0</v>
      </c>
    </row>
    <row r="36" spans="1:9" s="25" customFormat="1" ht="12" customHeight="1" x14ac:dyDescent="0.6">
      <c r="A36" s="80" t="s">
        <v>87</v>
      </c>
      <c r="B36" s="80"/>
      <c r="C36" s="80"/>
      <c r="D36" s="80"/>
      <c r="E36" s="80"/>
      <c r="F36" s="46"/>
      <c r="G36" s="22">
        <v>69.5</v>
      </c>
      <c r="H36" s="23">
        <f>SUM(G36)*0.6</f>
        <v>41.699999999999996</v>
      </c>
      <c r="I36" s="24">
        <f t="shared" si="1"/>
        <v>0</v>
      </c>
    </row>
    <row r="37" spans="1:9" s="25" customFormat="1" ht="12" customHeight="1" x14ac:dyDescent="0.6">
      <c r="A37" s="79" t="s">
        <v>88</v>
      </c>
      <c r="B37" s="79"/>
      <c r="C37" s="79"/>
      <c r="D37" s="79"/>
      <c r="E37" s="49"/>
      <c r="F37" s="50"/>
      <c r="G37" s="26"/>
      <c r="H37" s="27">
        <v>950.76</v>
      </c>
      <c r="I37" s="24">
        <f t="shared" si="1"/>
        <v>0</v>
      </c>
    </row>
    <row r="38" spans="1:9" s="25" customFormat="1" ht="5" customHeight="1" x14ac:dyDescent="0.6">
      <c r="A38" s="30"/>
      <c r="B38" s="30"/>
      <c r="C38" s="30"/>
      <c r="D38" s="30"/>
      <c r="E38" s="30"/>
      <c r="F38" s="31"/>
      <c r="G38" s="32"/>
      <c r="H38" s="33"/>
      <c r="I38" s="52"/>
    </row>
    <row r="39" spans="1:9" s="25" customFormat="1" ht="12" customHeight="1" x14ac:dyDescent="0.6">
      <c r="A39" s="100" t="s">
        <v>54</v>
      </c>
      <c r="B39" s="100"/>
      <c r="C39" s="100"/>
      <c r="D39" s="100"/>
      <c r="E39" s="100"/>
      <c r="F39" s="44"/>
      <c r="G39" s="22">
        <v>95</v>
      </c>
      <c r="H39" s="23">
        <f t="shared" si="0"/>
        <v>47.5</v>
      </c>
      <c r="I39" s="24">
        <f t="shared" si="1"/>
        <v>0</v>
      </c>
    </row>
    <row r="40" spans="1:9" s="25" customFormat="1" ht="12" customHeight="1" x14ac:dyDescent="0.6">
      <c r="A40" s="81" t="s">
        <v>39</v>
      </c>
      <c r="B40" s="81"/>
      <c r="C40" s="81"/>
      <c r="D40" s="81"/>
      <c r="E40" s="49"/>
      <c r="F40" s="48"/>
      <c r="G40" s="26"/>
      <c r="H40" s="27">
        <v>541.5</v>
      </c>
      <c r="I40" s="24">
        <f t="shared" si="1"/>
        <v>0</v>
      </c>
    </row>
    <row r="41" spans="1:9" s="25" customFormat="1" ht="12" customHeight="1" x14ac:dyDescent="0.6">
      <c r="A41" s="100" t="s">
        <v>62</v>
      </c>
      <c r="B41" s="100"/>
      <c r="C41" s="100"/>
      <c r="D41" s="100"/>
      <c r="E41" s="100"/>
      <c r="F41" s="45"/>
      <c r="G41" s="22">
        <v>19.899999999999999</v>
      </c>
      <c r="H41" s="23">
        <f t="shared" si="0"/>
        <v>9.9499999999999993</v>
      </c>
      <c r="I41" s="24">
        <f t="shared" si="1"/>
        <v>0</v>
      </c>
    </row>
    <row r="42" spans="1:9" s="25" customFormat="1" ht="12" customHeight="1" x14ac:dyDescent="0.6">
      <c r="A42" s="100" t="s">
        <v>55</v>
      </c>
      <c r="B42" s="100"/>
      <c r="C42" s="100"/>
      <c r="D42" s="100"/>
      <c r="E42" s="100"/>
      <c r="F42" s="45"/>
      <c r="G42" s="22">
        <v>64</v>
      </c>
      <c r="H42" s="23">
        <f t="shared" si="0"/>
        <v>32</v>
      </c>
      <c r="I42" s="24">
        <f t="shared" si="1"/>
        <v>0</v>
      </c>
    </row>
    <row r="43" spans="1:9" s="25" customFormat="1" ht="12" customHeight="1" x14ac:dyDescent="0.6">
      <c r="A43" s="81" t="s">
        <v>40</v>
      </c>
      <c r="B43" s="81"/>
      <c r="C43" s="81"/>
      <c r="D43" s="81"/>
      <c r="E43" s="49"/>
      <c r="F43" s="48"/>
      <c r="G43" s="26"/>
      <c r="H43" s="27">
        <v>364.8</v>
      </c>
      <c r="I43" s="24">
        <f t="shared" si="1"/>
        <v>0</v>
      </c>
    </row>
    <row r="44" spans="1:9" s="25" customFormat="1" ht="12" customHeight="1" x14ac:dyDescent="0.6">
      <c r="A44" s="100" t="s">
        <v>0</v>
      </c>
      <c r="B44" s="100"/>
      <c r="C44" s="100"/>
      <c r="D44" s="100"/>
      <c r="E44" s="100"/>
      <c r="F44" s="44"/>
      <c r="G44" s="22">
        <v>39</v>
      </c>
      <c r="H44" s="23">
        <f t="shared" si="0"/>
        <v>19.5</v>
      </c>
      <c r="I44" s="24">
        <f t="shared" si="1"/>
        <v>0</v>
      </c>
    </row>
    <row r="45" spans="1:9" s="25" customFormat="1" ht="12" customHeight="1" x14ac:dyDescent="0.6">
      <c r="A45" s="81" t="s">
        <v>41</v>
      </c>
      <c r="B45" s="81"/>
      <c r="C45" s="81"/>
      <c r="D45" s="81"/>
      <c r="E45" s="49"/>
      <c r="F45" s="48"/>
      <c r="G45" s="26"/>
      <c r="H45" s="27">
        <v>222.3</v>
      </c>
      <c r="I45" s="24">
        <f t="shared" si="1"/>
        <v>0</v>
      </c>
    </row>
    <row r="46" spans="1:9" s="25" customFormat="1" ht="12.25" customHeight="1" x14ac:dyDescent="0.6">
      <c r="A46" s="100" t="s">
        <v>1</v>
      </c>
      <c r="B46" s="100"/>
      <c r="C46" s="100"/>
      <c r="D46" s="100"/>
      <c r="E46" s="100"/>
      <c r="F46" s="45"/>
      <c r="G46" s="22">
        <v>69</v>
      </c>
      <c r="H46" s="23">
        <f t="shared" si="0"/>
        <v>34.5</v>
      </c>
      <c r="I46" s="24">
        <f t="shared" si="1"/>
        <v>0</v>
      </c>
    </row>
    <row r="47" spans="1:9" s="25" customFormat="1" ht="12.25" customHeight="1" x14ac:dyDescent="0.6">
      <c r="A47" s="81" t="s">
        <v>42</v>
      </c>
      <c r="B47" s="81"/>
      <c r="C47" s="81"/>
      <c r="D47" s="81"/>
      <c r="E47" s="49"/>
      <c r="F47" s="51"/>
      <c r="G47" s="26"/>
      <c r="H47" s="27">
        <v>393.3</v>
      </c>
      <c r="I47" s="24">
        <f t="shared" si="1"/>
        <v>0</v>
      </c>
    </row>
    <row r="48" spans="1:9" s="25" customFormat="1" ht="12" customHeight="1" x14ac:dyDescent="0.6">
      <c r="A48" s="100" t="s">
        <v>2</v>
      </c>
      <c r="B48" s="100"/>
      <c r="C48" s="100"/>
      <c r="D48" s="100"/>
      <c r="E48" s="100"/>
      <c r="F48" s="45"/>
      <c r="G48" s="22">
        <v>39</v>
      </c>
      <c r="H48" s="23">
        <f t="shared" si="0"/>
        <v>19.5</v>
      </c>
      <c r="I48" s="24">
        <f t="shared" si="1"/>
        <v>0</v>
      </c>
    </row>
    <row r="49" spans="1:9" s="25" customFormat="1" ht="12" customHeight="1" x14ac:dyDescent="0.6">
      <c r="A49" s="81" t="s">
        <v>43</v>
      </c>
      <c r="B49" s="81"/>
      <c r="C49" s="81"/>
      <c r="D49" s="81"/>
      <c r="E49" s="49"/>
      <c r="F49" s="51"/>
      <c r="G49" s="26"/>
      <c r="H49" s="27">
        <v>222.3</v>
      </c>
      <c r="I49" s="24">
        <f t="shared" si="1"/>
        <v>0</v>
      </c>
    </row>
    <row r="50" spans="1:9" s="25" customFormat="1" ht="12" customHeight="1" x14ac:dyDescent="0.6">
      <c r="A50" s="100" t="s">
        <v>3</v>
      </c>
      <c r="B50" s="100"/>
      <c r="C50" s="100"/>
      <c r="D50" s="100"/>
      <c r="E50" s="100"/>
      <c r="F50" s="45"/>
      <c r="G50" s="22">
        <v>64</v>
      </c>
      <c r="H50" s="23">
        <f t="shared" si="0"/>
        <v>32</v>
      </c>
      <c r="I50" s="24">
        <f t="shared" si="1"/>
        <v>0</v>
      </c>
    </row>
    <row r="51" spans="1:9" s="25" customFormat="1" ht="12" customHeight="1" x14ac:dyDescent="0.6">
      <c r="A51" s="81" t="s">
        <v>44</v>
      </c>
      <c r="B51" s="81"/>
      <c r="C51" s="81"/>
      <c r="D51" s="81"/>
      <c r="E51" s="49"/>
      <c r="F51" s="51"/>
      <c r="G51" s="26"/>
      <c r="H51" s="27">
        <v>364.8</v>
      </c>
      <c r="I51" s="24">
        <f t="shared" si="1"/>
        <v>0</v>
      </c>
    </row>
    <row r="52" spans="1:9" s="25" customFormat="1" ht="12" customHeight="1" x14ac:dyDescent="0.6">
      <c r="A52" s="100" t="s">
        <v>79</v>
      </c>
      <c r="B52" s="100"/>
      <c r="C52" s="100"/>
      <c r="D52" s="100"/>
      <c r="E52" s="100"/>
      <c r="F52" s="45"/>
      <c r="G52" s="22">
        <v>78</v>
      </c>
      <c r="H52" s="23">
        <f>SUM(G52)/2</f>
        <v>39</v>
      </c>
      <c r="I52" s="24">
        <f t="shared" si="1"/>
        <v>0</v>
      </c>
    </row>
    <row r="53" spans="1:9" s="25" customFormat="1" ht="12" customHeight="1" x14ac:dyDescent="0.6">
      <c r="A53" s="81" t="s">
        <v>80</v>
      </c>
      <c r="B53" s="81"/>
      <c r="C53" s="81"/>
      <c r="D53" s="81"/>
      <c r="E53" s="49"/>
      <c r="F53" s="51"/>
      <c r="G53" s="26"/>
      <c r="H53" s="27">
        <v>444.6</v>
      </c>
      <c r="I53" s="24">
        <f t="shared" si="1"/>
        <v>0</v>
      </c>
    </row>
    <row r="54" spans="1:9" s="25" customFormat="1" ht="12" customHeight="1" x14ac:dyDescent="0.6">
      <c r="A54" s="100" t="s">
        <v>81</v>
      </c>
      <c r="B54" s="100"/>
      <c r="C54" s="100"/>
      <c r="D54" s="100"/>
      <c r="E54" s="100"/>
      <c r="F54" s="45"/>
      <c r="G54" s="22">
        <v>104</v>
      </c>
      <c r="H54" s="23">
        <f>SUM(G54)/2</f>
        <v>52</v>
      </c>
      <c r="I54" s="24">
        <f t="shared" si="1"/>
        <v>0</v>
      </c>
    </row>
    <row r="55" spans="1:9" s="25" customFormat="1" ht="12" customHeight="1" x14ac:dyDescent="0.6">
      <c r="A55" s="81" t="s">
        <v>82</v>
      </c>
      <c r="B55" s="81"/>
      <c r="C55" s="81"/>
      <c r="D55" s="81"/>
      <c r="E55" s="49"/>
      <c r="F55" s="51"/>
      <c r="G55" s="26"/>
      <c r="H55" s="27">
        <v>592.79999999999995</v>
      </c>
      <c r="I55" s="24">
        <f t="shared" si="1"/>
        <v>0</v>
      </c>
    </row>
    <row r="56" spans="1:9" s="25" customFormat="1" ht="12" customHeight="1" x14ac:dyDescent="0.6">
      <c r="A56" s="100" t="s">
        <v>63</v>
      </c>
      <c r="B56" s="100"/>
      <c r="C56" s="100"/>
      <c r="D56" s="100"/>
      <c r="E56" s="28"/>
      <c r="F56" s="45"/>
      <c r="G56" s="22">
        <v>59</v>
      </c>
      <c r="H56" s="23">
        <f>SUM(G56)/2</f>
        <v>29.5</v>
      </c>
      <c r="I56" s="24">
        <f t="shared" si="1"/>
        <v>0</v>
      </c>
    </row>
    <row r="57" spans="1:9" s="25" customFormat="1" ht="12" customHeight="1" x14ac:dyDescent="0.6">
      <c r="A57" s="81" t="s">
        <v>64</v>
      </c>
      <c r="B57" s="81"/>
      <c r="C57" s="81"/>
      <c r="D57" s="81"/>
      <c r="E57" s="49"/>
      <c r="F57" s="51"/>
      <c r="G57" s="26"/>
      <c r="H57" s="27">
        <v>336.3</v>
      </c>
      <c r="I57" s="24">
        <f t="shared" si="1"/>
        <v>0</v>
      </c>
    </row>
    <row r="58" spans="1:9" s="25" customFormat="1" ht="12" customHeight="1" x14ac:dyDescent="0.6">
      <c r="A58" s="100" t="s">
        <v>65</v>
      </c>
      <c r="B58" s="100"/>
      <c r="C58" s="100"/>
      <c r="D58" s="100"/>
      <c r="E58" s="28"/>
      <c r="F58" s="45"/>
      <c r="G58" s="22">
        <v>59</v>
      </c>
      <c r="H58" s="23">
        <f>SUM(G58)/2</f>
        <v>29.5</v>
      </c>
      <c r="I58" s="24">
        <f t="shared" si="1"/>
        <v>0</v>
      </c>
    </row>
    <row r="59" spans="1:9" s="25" customFormat="1" ht="12" customHeight="1" x14ac:dyDescent="0.6">
      <c r="A59" s="81" t="s">
        <v>66</v>
      </c>
      <c r="B59" s="81"/>
      <c r="C59" s="81"/>
      <c r="D59" s="81"/>
      <c r="E59" s="49"/>
      <c r="F59" s="51"/>
      <c r="G59" s="26"/>
      <c r="H59" s="27">
        <v>336.3</v>
      </c>
      <c r="I59" s="24">
        <f t="shared" si="1"/>
        <v>0</v>
      </c>
    </row>
    <row r="60" spans="1:9" s="25" customFormat="1" ht="12" customHeight="1" x14ac:dyDescent="0.6">
      <c r="A60" s="100" t="s">
        <v>22</v>
      </c>
      <c r="B60" s="100"/>
      <c r="C60" s="100"/>
      <c r="D60" s="100"/>
      <c r="E60" s="100"/>
      <c r="F60" s="45"/>
      <c r="G60" s="35">
        <v>17.75</v>
      </c>
      <c r="H60" s="23">
        <v>10.65</v>
      </c>
      <c r="I60" s="24">
        <f t="shared" si="1"/>
        <v>0</v>
      </c>
    </row>
    <row r="61" spans="1:9" s="25" customFormat="1" ht="12" customHeight="1" x14ac:dyDescent="0.6">
      <c r="A61" s="81" t="s">
        <v>45</v>
      </c>
      <c r="B61" s="81"/>
      <c r="C61" s="81"/>
      <c r="D61" s="81"/>
      <c r="E61" s="49"/>
      <c r="F61" s="50"/>
      <c r="G61" s="36"/>
      <c r="H61" s="27">
        <v>106.5</v>
      </c>
      <c r="I61" s="24">
        <f t="shared" si="1"/>
        <v>0</v>
      </c>
    </row>
    <row r="62" spans="1:9" s="25" customFormat="1" ht="12" customHeight="1" x14ac:dyDescent="0.6">
      <c r="A62" s="100" t="s">
        <v>67</v>
      </c>
      <c r="B62" s="100"/>
      <c r="C62" s="100"/>
      <c r="D62" s="100"/>
      <c r="E62" s="100"/>
      <c r="F62" s="45"/>
      <c r="G62" s="35">
        <v>17.75</v>
      </c>
      <c r="H62" s="23">
        <v>10.65</v>
      </c>
      <c r="I62" s="24">
        <f t="shared" ref="I62:I63" si="2">SUM(F62)*H62</f>
        <v>0</v>
      </c>
    </row>
    <row r="63" spans="1:9" s="25" customFormat="1" ht="12" customHeight="1" x14ac:dyDescent="0.6">
      <c r="A63" s="81" t="s">
        <v>68</v>
      </c>
      <c r="B63" s="81"/>
      <c r="C63" s="81"/>
      <c r="D63" s="81"/>
      <c r="E63" s="49"/>
      <c r="F63" s="50"/>
      <c r="G63" s="36"/>
      <c r="H63" s="27">
        <v>106.5</v>
      </c>
      <c r="I63" s="24">
        <f t="shared" si="2"/>
        <v>0</v>
      </c>
    </row>
    <row r="64" spans="1:9" s="25" customFormat="1" ht="5" customHeight="1" x14ac:dyDescent="0.6">
      <c r="A64" s="29"/>
      <c r="B64" s="30"/>
      <c r="C64" s="30"/>
      <c r="D64" s="57"/>
      <c r="E64" s="30"/>
      <c r="F64" s="31"/>
      <c r="G64" s="32"/>
      <c r="H64" s="33"/>
      <c r="I64" s="34"/>
    </row>
    <row r="65" spans="1:9" s="25" customFormat="1" ht="12" customHeight="1" x14ac:dyDescent="0.6">
      <c r="A65" s="83" t="s">
        <v>4</v>
      </c>
      <c r="B65" s="83"/>
      <c r="C65" s="83"/>
      <c r="D65" s="83"/>
      <c r="E65" s="28"/>
      <c r="F65" s="45"/>
      <c r="G65" s="22">
        <v>29</v>
      </c>
      <c r="H65" s="23">
        <f t="shared" si="0"/>
        <v>14.5</v>
      </c>
      <c r="I65" s="24">
        <f t="shared" si="1"/>
        <v>0</v>
      </c>
    </row>
    <row r="66" spans="1:9" s="25" customFormat="1" ht="12" customHeight="1" x14ac:dyDescent="0.6">
      <c r="A66" s="82" t="s">
        <v>46</v>
      </c>
      <c r="B66" s="82"/>
      <c r="C66" s="82"/>
      <c r="D66" s="82"/>
      <c r="E66" s="49"/>
      <c r="F66" s="51"/>
      <c r="G66" s="37"/>
      <c r="H66" s="27">
        <v>330.6</v>
      </c>
      <c r="I66" s="24">
        <f t="shared" si="1"/>
        <v>0</v>
      </c>
    </row>
    <row r="67" spans="1:9" s="25" customFormat="1" ht="12" customHeight="1" x14ac:dyDescent="0.6">
      <c r="A67" s="83" t="s">
        <v>97</v>
      </c>
      <c r="B67" s="83"/>
      <c r="C67" s="83"/>
      <c r="D67" s="83"/>
      <c r="E67" s="49"/>
      <c r="F67" s="56"/>
      <c r="G67" s="54">
        <v>64</v>
      </c>
      <c r="H67" s="23">
        <f>SUM(G67*0.5)</f>
        <v>32</v>
      </c>
      <c r="I67" s="24">
        <f t="shared" si="1"/>
        <v>0</v>
      </c>
    </row>
    <row r="68" spans="1:9" s="25" customFormat="1" ht="12" customHeight="1" x14ac:dyDescent="0.6">
      <c r="A68" s="82" t="s">
        <v>98</v>
      </c>
      <c r="B68" s="82"/>
      <c r="C68" s="82"/>
      <c r="D68" s="82"/>
      <c r="E68" s="49"/>
      <c r="F68" s="51"/>
      <c r="G68" s="37"/>
      <c r="H68" s="27">
        <v>729.6</v>
      </c>
      <c r="I68" s="24">
        <f t="shared" si="1"/>
        <v>0</v>
      </c>
    </row>
    <row r="69" spans="1:9" s="25" customFormat="1" ht="12" customHeight="1" x14ac:dyDescent="0.6">
      <c r="A69" s="83" t="s">
        <v>7</v>
      </c>
      <c r="B69" s="83"/>
      <c r="C69" s="83"/>
      <c r="D69" s="83"/>
      <c r="E69" s="28"/>
      <c r="F69" s="45"/>
      <c r="G69" s="22">
        <v>63</v>
      </c>
      <c r="H69" s="23">
        <f t="shared" si="0"/>
        <v>31.5</v>
      </c>
      <c r="I69" s="24">
        <f t="shared" si="1"/>
        <v>0</v>
      </c>
    </row>
    <row r="70" spans="1:9" s="25" customFormat="1" ht="12" customHeight="1" x14ac:dyDescent="0.6">
      <c r="A70" s="104" t="s">
        <v>47</v>
      </c>
      <c r="B70" s="104"/>
      <c r="C70" s="104"/>
      <c r="D70" s="104"/>
      <c r="E70" s="49"/>
      <c r="F70" s="51"/>
      <c r="G70" s="37"/>
      <c r="H70" s="27">
        <v>718.2</v>
      </c>
      <c r="I70" s="24">
        <f t="shared" si="1"/>
        <v>0</v>
      </c>
    </row>
    <row r="71" spans="1:9" s="25" customFormat="1" ht="12" customHeight="1" x14ac:dyDescent="0.6">
      <c r="A71" s="105" t="s">
        <v>8</v>
      </c>
      <c r="B71" s="105"/>
      <c r="C71" s="105"/>
      <c r="D71" s="105"/>
      <c r="E71" s="28"/>
      <c r="F71" s="45"/>
      <c r="G71" s="22">
        <v>42.5</v>
      </c>
      <c r="H71" s="23">
        <f t="shared" si="0"/>
        <v>21.25</v>
      </c>
      <c r="I71" s="24">
        <f t="shared" si="1"/>
        <v>0</v>
      </c>
    </row>
    <row r="72" spans="1:9" s="25" customFormat="1" ht="12" customHeight="1" x14ac:dyDescent="0.6">
      <c r="A72" s="104" t="s">
        <v>48</v>
      </c>
      <c r="B72" s="104"/>
      <c r="C72" s="104"/>
      <c r="D72" s="104"/>
      <c r="E72" s="49"/>
      <c r="F72" s="51"/>
      <c r="G72" s="37"/>
      <c r="H72" s="27">
        <v>484.5</v>
      </c>
      <c r="I72" s="24">
        <f t="shared" si="1"/>
        <v>0</v>
      </c>
    </row>
    <row r="73" spans="1:9" s="25" customFormat="1" ht="12" customHeight="1" x14ac:dyDescent="0.6">
      <c r="A73" s="105" t="s">
        <v>28</v>
      </c>
      <c r="B73" s="105"/>
      <c r="C73" s="105"/>
      <c r="D73" s="105"/>
      <c r="E73" s="28"/>
      <c r="F73" s="45"/>
      <c r="G73" s="22">
        <v>24.5</v>
      </c>
      <c r="H73" s="23">
        <f t="shared" si="0"/>
        <v>12.25</v>
      </c>
      <c r="I73" s="24">
        <f t="shared" si="1"/>
        <v>0</v>
      </c>
    </row>
    <row r="74" spans="1:9" s="25" customFormat="1" ht="12" customHeight="1" x14ac:dyDescent="0.6">
      <c r="A74" s="104" t="s">
        <v>49</v>
      </c>
      <c r="B74" s="104"/>
      <c r="C74" s="104"/>
      <c r="D74" s="104"/>
      <c r="E74" s="49"/>
      <c r="F74" s="51"/>
      <c r="G74" s="37"/>
      <c r="H74" s="27">
        <v>139.65</v>
      </c>
      <c r="I74" s="24">
        <f t="shared" si="1"/>
        <v>0</v>
      </c>
    </row>
    <row r="75" spans="1:9" s="25" customFormat="1" ht="12" customHeight="1" x14ac:dyDescent="0.6">
      <c r="A75" s="105" t="s">
        <v>12</v>
      </c>
      <c r="B75" s="105"/>
      <c r="C75" s="105"/>
      <c r="D75" s="105"/>
      <c r="E75" s="28"/>
      <c r="F75" s="45"/>
      <c r="G75" s="22">
        <v>39</v>
      </c>
      <c r="H75" s="23">
        <f t="shared" si="0"/>
        <v>19.5</v>
      </c>
      <c r="I75" s="24">
        <f t="shared" si="1"/>
        <v>0</v>
      </c>
    </row>
    <row r="76" spans="1:9" s="25" customFormat="1" ht="12" customHeight="1" x14ac:dyDescent="0.6">
      <c r="A76" s="104" t="s">
        <v>50</v>
      </c>
      <c r="B76" s="104"/>
      <c r="C76" s="104"/>
      <c r="D76" s="104"/>
      <c r="E76" s="49"/>
      <c r="F76" s="51"/>
      <c r="G76" s="37"/>
      <c r="H76" s="27">
        <v>222.3</v>
      </c>
      <c r="I76" s="24">
        <f t="shared" si="1"/>
        <v>0</v>
      </c>
    </row>
    <row r="77" spans="1:9" s="25" customFormat="1" ht="12" customHeight="1" x14ac:dyDescent="0.6">
      <c r="A77" s="105" t="s">
        <v>5</v>
      </c>
      <c r="B77" s="105"/>
      <c r="C77" s="105"/>
      <c r="D77" s="105"/>
      <c r="E77" s="28"/>
      <c r="F77" s="45"/>
      <c r="G77" s="22">
        <v>20</v>
      </c>
      <c r="H77" s="23">
        <f t="shared" si="0"/>
        <v>10</v>
      </c>
      <c r="I77" s="24">
        <f t="shared" si="1"/>
        <v>0</v>
      </c>
    </row>
    <row r="78" spans="1:9" s="25" customFormat="1" ht="12" customHeight="1" x14ac:dyDescent="0.6">
      <c r="A78" s="104" t="s">
        <v>51</v>
      </c>
      <c r="B78" s="104"/>
      <c r="C78" s="104"/>
      <c r="D78" s="104"/>
      <c r="E78" s="49"/>
      <c r="F78" s="51"/>
      <c r="G78" s="37"/>
      <c r="H78" s="27">
        <v>228</v>
      </c>
      <c r="I78" s="24">
        <f t="shared" si="1"/>
        <v>0</v>
      </c>
    </row>
    <row r="79" spans="1:9" s="25" customFormat="1" ht="12" customHeight="1" x14ac:dyDescent="0.6">
      <c r="A79" s="105" t="s">
        <v>60</v>
      </c>
      <c r="B79" s="105"/>
      <c r="C79" s="105"/>
      <c r="D79" s="105"/>
      <c r="E79" s="28"/>
      <c r="F79" s="45"/>
      <c r="G79" s="22">
        <v>42.5</v>
      </c>
      <c r="H79" s="23">
        <f t="shared" si="0"/>
        <v>21.25</v>
      </c>
      <c r="I79" s="24">
        <f t="shared" si="1"/>
        <v>0</v>
      </c>
    </row>
    <row r="80" spans="1:9" s="25" customFormat="1" ht="12" customHeight="1" x14ac:dyDescent="0.6">
      <c r="A80" s="104" t="s">
        <v>61</v>
      </c>
      <c r="B80" s="104"/>
      <c r="C80" s="104"/>
      <c r="D80" s="104"/>
      <c r="E80" s="49"/>
      <c r="F80" s="51"/>
      <c r="G80" s="37"/>
      <c r="H80" s="27">
        <v>484.5</v>
      </c>
      <c r="I80" s="24">
        <f t="shared" si="1"/>
        <v>0</v>
      </c>
    </row>
    <row r="81" spans="1:9" s="25" customFormat="1" ht="12" customHeight="1" x14ac:dyDescent="0.6">
      <c r="A81" s="105" t="s">
        <v>24</v>
      </c>
      <c r="B81" s="105"/>
      <c r="C81" s="105"/>
      <c r="D81" s="105"/>
      <c r="E81" s="28"/>
      <c r="F81" s="45"/>
      <c r="G81" s="22">
        <v>95</v>
      </c>
      <c r="H81" s="23">
        <f t="shared" si="0"/>
        <v>47.5</v>
      </c>
      <c r="I81" s="24">
        <f t="shared" si="1"/>
        <v>0</v>
      </c>
    </row>
    <row r="82" spans="1:9" s="25" customFormat="1" ht="12" customHeight="1" x14ac:dyDescent="0.6">
      <c r="A82" s="104" t="s">
        <v>52</v>
      </c>
      <c r="B82" s="104"/>
      <c r="C82" s="104"/>
      <c r="D82" s="104"/>
      <c r="E82" s="49"/>
      <c r="F82" s="50"/>
      <c r="G82" s="37"/>
      <c r="H82" s="27">
        <v>541.5</v>
      </c>
      <c r="I82" s="24">
        <f t="shared" si="1"/>
        <v>0</v>
      </c>
    </row>
    <row r="83" spans="1:9" s="25" customFormat="1" ht="12" customHeight="1" x14ac:dyDescent="0.6">
      <c r="A83" s="105" t="s">
        <v>25</v>
      </c>
      <c r="B83" s="105"/>
      <c r="C83" s="105"/>
      <c r="D83" s="105"/>
      <c r="E83" s="28"/>
      <c r="F83" s="46"/>
      <c r="G83" s="22">
        <v>175</v>
      </c>
      <c r="H83" s="23">
        <f t="shared" si="0"/>
        <v>87.5</v>
      </c>
      <c r="I83" s="24">
        <f t="shared" si="1"/>
        <v>0</v>
      </c>
    </row>
    <row r="84" spans="1:9" s="25" customFormat="1" ht="12" customHeight="1" x14ac:dyDescent="0.6">
      <c r="A84" s="104" t="s">
        <v>53</v>
      </c>
      <c r="B84" s="104"/>
      <c r="C84" s="104"/>
      <c r="D84" s="104"/>
      <c r="E84" s="49"/>
      <c r="F84" s="51"/>
      <c r="G84" s="37"/>
      <c r="H84" s="27">
        <v>997.5</v>
      </c>
      <c r="I84" s="24">
        <f t="shared" si="1"/>
        <v>0</v>
      </c>
    </row>
    <row r="85" spans="1:9" s="25" customFormat="1" ht="12" customHeight="1" x14ac:dyDescent="0.6">
      <c r="A85" s="105" t="s">
        <v>83</v>
      </c>
      <c r="B85" s="105"/>
      <c r="C85" s="105"/>
      <c r="D85" s="105"/>
      <c r="E85" s="28"/>
      <c r="F85" s="45"/>
      <c r="G85" s="22">
        <v>295</v>
      </c>
      <c r="H85" s="23">
        <f>SUM(G85)/2</f>
        <v>147.5</v>
      </c>
      <c r="I85" s="24">
        <f t="shared" si="1"/>
        <v>0</v>
      </c>
    </row>
    <row r="86" spans="1:9" s="25" customFormat="1" ht="12" customHeight="1" x14ac:dyDescent="0.6">
      <c r="A86" s="104" t="s">
        <v>84</v>
      </c>
      <c r="B86" s="104"/>
      <c r="C86" s="104"/>
      <c r="D86" s="104"/>
      <c r="E86" s="49"/>
      <c r="F86" s="51"/>
      <c r="G86" s="37"/>
      <c r="H86" s="27">
        <v>1681.5</v>
      </c>
      <c r="I86" s="24">
        <f t="shared" si="1"/>
        <v>0</v>
      </c>
    </row>
    <row r="87" spans="1:9" s="25" customFormat="1" ht="5" customHeight="1" x14ac:dyDescent="0.6">
      <c r="A87" s="38"/>
      <c r="B87" s="39"/>
      <c r="C87" s="39"/>
      <c r="D87" s="41"/>
      <c r="E87" s="41"/>
      <c r="F87" s="43"/>
      <c r="G87" s="32"/>
      <c r="H87" s="33"/>
      <c r="I87" s="34"/>
    </row>
    <row r="88" spans="1:9" s="25" customFormat="1" ht="12" customHeight="1" x14ac:dyDescent="0.6">
      <c r="A88" s="102" t="s">
        <v>57</v>
      </c>
      <c r="B88" s="102"/>
      <c r="C88" s="102"/>
      <c r="D88" s="102"/>
      <c r="E88" s="102"/>
      <c r="F88" s="102"/>
      <c r="G88" s="102"/>
      <c r="H88" s="102"/>
      <c r="I88" s="103"/>
    </row>
    <row r="89" spans="1:9" s="25" customFormat="1" ht="12" customHeight="1" x14ac:dyDescent="0.6">
      <c r="A89" s="101" t="s">
        <v>58</v>
      </c>
      <c r="B89" s="101"/>
      <c r="C89" s="101"/>
      <c r="D89" s="101"/>
      <c r="E89" s="28"/>
      <c r="F89" s="45"/>
      <c r="G89" s="42"/>
      <c r="H89" s="58">
        <v>2</v>
      </c>
      <c r="I89" s="40">
        <f t="shared" ref="I89:I90" si="3">SUM(H89)*F89</f>
        <v>0</v>
      </c>
    </row>
    <row r="90" spans="1:9" s="25" customFormat="1" ht="12" customHeight="1" x14ac:dyDescent="0.6">
      <c r="A90" s="101" t="s">
        <v>59</v>
      </c>
      <c r="B90" s="101"/>
      <c r="C90" s="101"/>
      <c r="D90" s="101"/>
      <c r="E90" s="28"/>
      <c r="F90" s="45"/>
      <c r="G90" s="42"/>
      <c r="H90" s="58">
        <v>2.75</v>
      </c>
      <c r="I90" s="40">
        <f t="shared" si="3"/>
        <v>0</v>
      </c>
    </row>
    <row r="91" spans="1:9" s="25" customFormat="1" ht="5" customHeight="1" x14ac:dyDescent="0.6">
      <c r="A91" s="38"/>
      <c r="B91" s="39"/>
      <c r="C91" s="39"/>
      <c r="D91" s="59"/>
      <c r="E91" s="59"/>
      <c r="F91" s="31"/>
      <c r="G91" s="33"/>
      <c r="H91" s="33"/>
      <c r="I91" s="33"/>
    </row>
    <row r="92" spans="1:9" s="3" customFormat="1" ht="5.75" customHeight="1" x14ac:dyDescent="0.65">
      <c r="A92" s="106"/>
      <c r="B92" s="106"/>
      <c r="C92" s="106"/>
      <c r="D92" s="106"/>
      <c r="E92" s="106"/>
      <c r="F92" s="106"/>
      <c r="G92" s="106"/>
      <c r="H92" s="106"/>
      <c r="I92" s="106"/>
    </row>
    <row r="93" spans="1:9" s="3" customFormat="1" ht="19.75" customHeight="1" x14ac:dyDescent="0.75">
      <c r="A93" s="3" t="s">
        <v>23</v>
      </c>
      <c r="G93" s="121" t="s">
        <v>34</v>
      </c>
      <c r="H93" s="121"/>
      <c r="I93" s="21">
        <f>SUM(I6:I91)</f>
        <v>0</v>
      </c>
    </row>
    <row r="94" spans="1:9" s="3" customFormat="1" ht="3.5" customHeight="1" thickBot="1" x14ac:dyDescent="0.9">
      <c r="G94" s="20"/>
      <c r="H94" s="20"/>
      <c r="I94" s="4"/>
    </row>
    <row r="95" spans="1:9" s="3" customFormat="1" ht="18.5" customHeight="1" x14ac:dyDescent="0.65">
      <c r="A95" s="110"/>
      <c r="B95" s="111"/>
      <c r="C95" s="111"/>
      <c r="D95" s="111"/>
      <c r="E95" s="111"/>
      <c r="F95" s="111"/>
      <c r="G95" s="111"/>
      <c r="H95" s="111"/>
      <c r="I95" s="112"/>
    </row>
    <row r="96" spans="1:9" s="3" customFormat="1" ht="23.5" customHeight="1" thickBot="1" x14ac:dyDescent="0.8">
      <c r="A96" s="113"/>
      <c r="B96" s="114"/>
      <c r="C96" s="114"/>
      <c r="D96" s="114"/>
      <c r="E96" s="114"/>
      <c r="F96" s="114"/>
      <c r="G96" s="114"/>
      <c r="H96" s="114"/>
      <c r="I96" s="115"/>
    </row>
    <row r="97" spans="1:9" s="3" customFormat="1" ht="10" customHeight="1" x14ac:dyDescent="0.65">
      <c r="A97" s="8"/>
      <c r="E97" s="5"/>
      <c r="G97" s="6"/>
      <c r="H97" s="6"/>
      <c r="I97" s="7"/>
    </row>
    <row r="98" spans="1:9" s="3" customFormat="1" ht="13" customHeight="1" x14ac:dyDescent="0.65">
      <c r="A98" s="15" t="s">
        <v>13</v>
      </c>
      <c r="B98" s="16"/>
      <c r="C98" s="16"/>
      <c r="D98" s="17"/>
      <c r="E98" s="117" t="s">
        <v>33</v>
      </c>
      <c r="F98" s="118"/>
      <c r="G98" s="118"/>
      <c r="H98" s="18"/>
      <c r="I98" s="19"/>
    </row>
    <row r="99" spans="1:9" s="3" customFormat="1" ht="13" customHeight="1" x14ac:dyDescent="0.65">
      <c r="A99" s="9" t="s">
        <v>14</v>
      </c>
      <c r="B99" s="107"/>
      <c r="C99" s="108"/>
      <c r="D99" s="109"/>
      <c r="E99" s="10" t="s">
        <v>20</v>
      </c>
      <c r="F99" s="119"/>
      <c r="G99" s="119"/>
      <c r="H99" s="119"/>
      <c r="I99" s="120"/>
    </row>
    <row r="100" spans="1:9" s="3" customFormat="1" ht="13" customHeight="1" x14ac:dyDescent="0.65">
      <c r="A100" s="9" t="s">
        <v>15</v>
      </c>
      <c r="B100" s="85"/>
      <c r="C100" s="85"/>
      <c r="D100" s="85"/>
      <c r="E100" s="9"/>
      <c r="F100" s="85"/>
      <c r="G100" s="85"/>
      <c r="H100" s="85"/>
      <c r="I100" s="85"/>
    </row>
    <row r="101" spans="1:9" s="3" customFormat="1" ht="13" customHeight="1" x14ac:dyDescent="0.65">
      <c r="A101" s="9" t="s">
        <v>16</v>
      </c>
      <c r="B101" s="85"/>
      <c r="C101" s="85"/>
      <c r="D101" s="85"/>
      <c r="E101" s="9" t="s">
        <v>21</v>
      </c>
      <c r="F101" s="85"/>
      <c r="G101" s="85"/>
      <c r="H101" s="85"/>
      <c r="I101" s="85"/>
    </row>
    <row r="102" spans="1:9" s="3" customFormat="1" ht="13" customHeight="1" x14ac:dyDescent="0.65">
      <c r="A102" s="9"/>
      <c r="B102" s="85"/>
      <c r="C102" s="85"/>
      <c r="D102" s="85"/>
      <c r="E102" s="9"/>
      <c r="F102" s="85"/>
      <c r="G102" s="85"/>
      <c r="H102" s="85"/>
      <c r="I102" s="85"/>
    </row>
    <row r="103" spans="1:9" s="3" customFormat="1" ht="13" customHeight="1" x14ac:dyDescent="0.65">
      <c r="A103" s="9" t="s">
        <v>17</v>
      </c>
      <c r="B103" s="85"/>
      <c r="C103" s="85"/>
      <c r="D103" s="85"/>
      <c r="E103" s="9" t="s">
        <v>17</v>
      </c>
      <c r="F103" s="85"/>
      <c r="G103" s="85"/>
      <c r="H103" s="85"/>
      <c r="I103" s="85"/>
    </row>
    <row r="104" spans="1:9" s="3" customFormat="1" ht="13" customHeight="1" x14ac:dyDescent="0.65">
      <c r="A104" s="9" t="s">
        <v>29</v>
      </c>
      <c r="B104" s="85"/>
      <c r="C104" s="85"/>
      <c r="D104" s="85"/>
      <c r="E104" s="9" t="s">
        <v>30</v>
      </c>
      <c r="F104" s="85"/>
      <c r="G104" s="85"/>
      <c r="H104" s="85"/>
      <c r="I104" s="85"/>
    </row>
    <row r="105" spans="1:9" s="3" customFormat="1" ht="13" customHeight="1" x14ac:dyDescent="0.65">
      <c r="A105" s="9" t="s">
        <v>18</v>
      </c>
      <c r="B105" s="85"/>
      <c r="C105" s="85"/>
      <c r="D105" s="85"/>
      <c r="E105" s="9" t="s">
        <v>18</v>
      </c>
      <c r="F105" s="85"/>
      <c r="G105" s="85"/>
      <c r="H105" s="85"/>
      <c r="I105" s="85"/>
    </row>
    <row r="106" spans="1:9" s="3" customFormat="1" ht="13" customHeight="1" x14ac:dyDescent="0.65">
      <c r="A106" s="11"/>
      <c r="B106" s="12"/>
      <c r="C106" s="12"/>
      <c r="D106" s="12"/>
      <c r="E106" s="143" t="s">
        <v>31</v>
      </c>
      <c r="F106" s="144"/>
      <c r="G106" s="144"/>
      <c r="H106" s="144"/>
      <c r="I106" s="14"/>
    </row>
    <row r="107" spans="1:9" s="3" customFormat="1" ht="13" customHeight="1" x14ac:dyDescent="0.65">
      <c r="A107" s="11"/>
      <c r="B107" s="12"/>
      <c r="C107" s="12"/>
      <c r="D107" s="12"/>
      <c r="E107" s="143" t="s">
        <v>101</v>
      </c>
      <c r="F107" s="144"/>
      <c r="G107" s="144"/>
      <c r="H107" s="144"/>
      <c r="I107" s="13"/>
    </row>
    <row r="108" spans="1:9" s="3" customFormat="1" ht="13" customHeight="1" x14ac:dyDescent="0.65">
      <c r="A108" s="61" t="s">
        <v>19</v>
      </c>
      <c r="B108" s="86"/>
      <c r="C108" s="86"/>
      <c r="D108" s="86"/>
      <c r="E108" s="84" t="s">
        <v>99</v>
      </c>
      <c r="F108" s="84"/>
      <c r="G108" s="84"/>
      <c r="H108" s="84"/>
      <c r="I108" s="70"/>
    </row>
    <row r="109" spans="1:9" s="3" customFormat="1" ht="13" customHeight="1" x14ac:dyDescent="0.65">
      <c r="A109" s="71"/>
      <c r="B109" s="71"/>
      <c r="C109" s="71"/>
      <c r="D109" s="71"/>
      <c r="E109" s="71"/>
      <c r="F109" s="71"/>
      <c r="G109" s="71"/>
      <c r="H109" s="71"/>
      <c r="I109" s="71"/>
    </row>
    <row r="110" spans="1:9" s="3" customFormat="1" ht="13" customHeight="1" thickBot="1" x14ac:dyDescent="0.8">
      <c r="A110" s="62"/>
      <c r="B110" s="62"/>
      <c r="C110" s="62"/>
      <c r="D110" s="62"/>
      <c r="E110" s="62"/>
      <c r="F110" s="62"/>
      <c r="G110" s="62"/>
      <c r="H110" s="62"/>
      <c r="I110" s="62"/>
    </row>
    <row r="111" spans="1:9" s="3" customFormat="1" ht="13" customHeight="1" thickBot="1" x14ac:dyDescent="0.8">
      <c r="A111" s="145" t="s">
        <v>118</v>
      </c>
      <c r="B111" s="146"/>
      <c r="C111" s="146"/>
      <c r="D111" s="146"/>
      <c r="E111" s="146"/>
      <c r="F111" s="146"/>
      <c r="G111" s="146"/>
      <c r="H111" s="146"/>
      <c r="I111" s="147"/>
    </row>
    <row r="112" spans="1:9" s="3" customFormat="1" ht="13" customHeight="1" thickBot="1" x14ac:dyDescent="0.8">
      <c r="A112" s="135" t="s">
        <v>117</v>
      </c>
      <c r="B112" s="136"/>
      <c r="C112" s="136"/>
      <c r="D112" s="136"/>
      <c r="E112" s="136"/>
      <c r="F112" s="136"/>
      <c r="G112" s="136"/>
      <c r="H112" s="136"/>
      <c r="I112" s="137"/>
    </row>
    <row r="113" spans="1:9" s="25" customFormat="1" ht="13" customHeight="1" x14ac:dyDescent="0.6">
      <c r="A113" s="138" t="s">
        <v>103</v>
      </c>
      <c r="B113" s="139"/>
      <c r="C113" s="139"/>
      <c r="D113" s="63"/>
      <c r="E113" s="63"/>
      <c r="F113" s="139" t="s">
        <v>109</v>
      </c>
      <c r="G113" s="139"/>
      <c r="H113" s="139"/>
      <c r="I113" s="140"/>
    </row>
    <row r="114" spans="1:9" s="25" customFormat="1" ht="13" customHeight="1" x14ac:dyDescent="0.6">
      <c r="A114" s="124" t="s">
        <v>104</v>
      </c>
      <c r="B114" s="125"/>
      <c r="C114" s="125"/>
      <c r="D114" s="64"/>
      <c r="E114" s="64"/>
      <c r="F114" s="122" t="s">
        <v>110</v>
      </c>
      <c r="G114" s="122"/>
      <c r="H114" s="122"/>
      <c r="I114" s="123"/>
    </row>
    <row r="115" spans="1:9" s="25" customFormat="1" ht="13" customHeight="1" x14ac:dyDescent="0.6">
      <c r="A115" s="124" t="s">
        <v>105</v>
      </c>
      <c r="B115" s="125"/>
      <c r="C115" s="125"/>
      <c r="D115" s="64"/>
      <c r="E115" s="64"/>
      <c r="F115" s="122" t="s">
        <v>116</v>
      </c>
      <c r="G115" s="122"/>
      <c r="H115" s="122"/>
      <c r="I115" s="123"/>
    </row>
    <row r="116" spans="1:9" s="25" customFormat="1" ht="13" customHeight="1" x14ac:dyDescent="0.6">
      <c r="A116" s="124" t="s">
        <v>106</v>
      </c>
      <c r="B116" s="125"/>
      <c r="C116" s="125"/>
      <c r="D116" s="64"/>
      <c r="E116" s="64"/>
      <c r="F116" s="122" t="s">
        <v>111</v>
      </c>
      <c r="G116" s="122"/>
      <c r="H116" s="122"/>
      <c r="I116" s="123"/>
    </row>
    <row r="117" spans="1:9" s="25" customFormat="1" ht="13" customHeight="1" x14ac:dyDescent="0.6">
      <c r="A117" s="124" t="s">
        <v>107</v>
      </c>
      <c r="B117" s="125"/>
      <c r="C117" s="125"/>
      <c r="D117" s="64"/>
      <c r="E117" s="64"/>
      <c r="F117" s="122" t="s">
        <v>112</v>
      </c>
      <c r="G117" s="122"/>
      <c r="H117" s="122"/>
      <c r="I117" s="123"/>
    </row>
    <row r="118" spans="1:9" s="25" customFormat="1" ht="13" customHeight="1" thickBot="1" x14ac:dyDescent="0.75">
      <c r="A118" s="124" t="s">
        <v>108</v>
      </c>
      <c r="B118" s="125"/>
      <c r="C118" s="125"/>
      <c r="D118" s="64"/>
      <c r="E118" s="65"/>
      <c r="F118" s="141" t="s">
        <v>113</v>
      </c>
      <c r="G118" s="141"/>
      <c r="H118" s="141"/>
      <c r="I118" s="142"/>
    </row>
    <row r="119" spans="1:9" ht="15.5" thickBot="1" x14ac:dyDescent="0.9">
      <c r="A119" s="124"/>
      <c r="B119" s="125"/>
      <c r="C119" s="125"/>
      <c r="D119" s="66"/>
      <c r="F119" s="122" t="s">
        <v>114</v>
      </c>
      <c r="G119" s="122"/>
      <c r="H119" s="122"/>
      <c r="I119" s="123"/>
    </row>
    <row r="120" spans="1:9" ht="14.5" customHeight="1" x14ac:dyDescent="0.75">
      <c r="A120" s="126" t="s">
        <v>115</v>
      </c>
      <c r="B120" s="127"/>
      <c r="C120" s="127"/>
      <c r="D120" s="127"/>
      <c r="E120" s="127"/>
      <c r="F120" s="127"/>
      <c r="G120" s="127"/>
      <c r="H120" s="127"/>
      <c r="I120" s="128"/>
    </row>
    <row r="121" spans="1:9" x14ac:dyDescent="0.75">
      <c r="A121" s="129"/>
      <c r="B121" s="130"/>
      <c r="C121" s="130"/>
      <c r="D121" s="130"/>
      <c r="E121" s="130"/>
      <c r="F121" s="130"/>
      <c r="G121" s="130"/>
      <c r="H121" s="130"/>
      <c r="I121" s="131"/>
    </row>
    <row r="122" spans="1:9" x14ac:dyDescent="0.75">
      <c r="A122" s="129"/>
      <c r="B122" s="130"/>
      <c r="C122" s="130"/>
      <c r="D122" s="130"/>
      <c r="E122" s="130"/>
      <c r="F122" s="130"/>
      <c r="G122" s="130"/>
      <c r="H122" s="130"/>
      <c r="I122" s="131"/>
    </row>
    <row r="123" spans="1:9" x14ac:dyDescent="0.75">
      <c r="A123" s="129"/>
      <c r="B123" s="130"/>
      <c r="C123" s="130"/>
      <c r="D123" s="130"/>
      <c r="E123" s="130"/>
      <c r="F123" s="130"/>
      <c r="G123" s="130"/>
      <c r="H123" s="130"/>
      <c r="I123" s="131"/>
    </row>
    <row r="124" spans="1:9" x14ac:dyDescent="0.75">
      <c r="A124" s="129"/>
      <c r="B124" s="130"/>
      <c r="C124" s="130"/>
      <c r="D124" s="130"/>
      <c r="E124" s="130"/>
      <c r="F124" s="130"/>
      <c r="G124" s="130"/>
      <c r="H124" s="130"/>
      <c r="I124" s="131"/>
    </row>
    <row r="125" spans="1:9" x14ac:dyDescent="0.75">
      <c r="A125" s="129"/>
      <c r="B125" s="130"/>
      <c r="C125" s="130"/>
      <c r="D125" s="130"/>
      <c r="E125" s="130"/>
      <c r="F125" s="130"/>
      <c r="G125" s="130"/>
      <c r="H125" s="130"/>
      <c r="I125" s="131"/>
    </row>
    <row r="126" spans="1:9" x14ac:dyDescent="0.75">
      <c r="A126" s="129"/>
      <c r="B126" s="130"/>
      <c r="C126" s="130"/>
      <c r="D126" s="130"/>
      <c r="E126" s="130"/>
      <c r="F126" s="130"/>
      <c r="G126" s="130"/>
      <c r="H126" s="130"/>
      <c r="I126" s="131"/>
    </row>
    <row r="127" spans="1:9" ht="15.5" thickBot="1" x14ac:dyDescent="0.9">
      <c r="A127" s="132"/>
      <c r="B127" s="133"/>
      <c r="C127" s="133"/>
      <c r="D127" s="133"/>
      <c r="E127" s="133"/>
      <c r="F127" s="133"/>
      <c r="G127" s="133"/>
      <c r="H127" s="133"/>
      <c r="I127" s="134"/>
    </row>
  </sheetData>
  <sheetProtection algorithmName="SHA-512" hashValue="I2JBAcshLDZGIznwp3qvXfBGphf184ryZQ7TlhuRgOrKgoNmbt4+VK4AXiyXKRz5iQFd4Ml6tvWx0vXGJMaiUQ==" saltValue="ch1z/YQSbTEwQkJ8LAL66A==" spinCount="100000" sheet="1" selectLockedCells="1"/>
  <mergeCells count="125">
    <mergeCell ref="F99:I99"/>
    <mergeCell ref="G93:H93"/>
    <mergeCell ref="F119:I119"/>
    <mergeCell ref="A119:C119"/>
    <mergeCell ref="A120:I127"/>
    <mergeCell ref="A112:I112"/>
    <mergeCell ref="A113:C113"/>
    <mergeCell ref="A114:C114"/>
    <mergeCell ref="A115:C115"/>
    <mergeCell ref="A116:C116"/>
    <mergeCell ref="A117:C117"/>
    <mergeCell ref="A118:C118"/>
    <mergeCell ref="F113:I113"/>
    <mergeCell ref="F114:I114"/>
    <mergeCell ref="F115:I115"/>
    <mergeCell ref="F116:I116"/>
    <mergeCell ref="F117:I117"/>
    <mergeCell ref="F118:I118"/>
    <mergeCell ref="E106:H106"/>
    <mergeCell ref="E107:H107"/>
    <mergeCell ref="F100:I100"/>
    <mergeCell ref="B100:D100"/>
    <mergeCell ref="A111:I111"/>
    <mergeCell ref="A12:E12"/>
    <mergeCell ref="A21:E21"/>
    <mergeCell ref="A11:D11"/>
    <mergeCell ref="A13:D13"/>
    <mergeCell ref="A22:D22"/>
    <mergeCell ref="A71:D71"/>
    <mergeCell ref="A73:D73"/>
    <mergeCell ref="A24:D24"/>
    <mergeCell ref="A26:D26"/>
    <mergeCell ref="A40:D40"/>
    <mergeCell ref="A43:D43"/>
    <mergeCell ref="A45:D45"/>
    <mergeCell ref="A47:D47"/>
    <mergeCell ref="A49:D49"/>
    <mergeCell ref="A51:D51"/>
    <mergeCell ref="A61:D61"/>
    <mergeCell ref="A62:E62"/>
    <mergeCell ref="A63:D63"/>
    <mergeCell ref="A66:D66"/>
    <mergeCell ref="A70:D70"/>
    <mergeCell ref="A72:D72"/>
    <mergeCell ref="A39:E39"/>
    <mergeCell ref="A42:E42"/>
    <mergeCell ref="A23:E23"/>
    <mergeCell ref="F104:I104"/>
    <mergeCell ref="B101:D101"/>
    <mergeCell ref="B102:D102"/>
    <mergeCell ref="B103:D103"/>
    <mergeCell ref="A86:D86"/>
    <mergeCell ref="B99:D99"/>
    <mergeCell ref="A95:I96"/>
    <mergeCell ref="A34:E34"/>
    <mergeCell ref="A35:D35"/>
    <mergeCell ref="A36:E36"/>
    <mergeCell ref="A37:D37"/>
    <mergeCell ref="A74:D74"/>
    <mergeCell ref="A69:D69"/>
    <mergeCell ref="A83:D83"/>
    <mergeCell ref="A76:D76"/>
    <mergeCell ref="A75:D75"/>
    <mergeCell ref="A77:D77"/>
    <mergeCell ref="A78:D78"/>
    <mergeCell ref="A80:D80"/>
    <mergeCell ref="A82:D82"/>
    <mergeCell ref="A81:D81"/>
    <mergeCell ref="A60:E60"/>
    <mergeCell ref="A41:E41"/>
    <mergeCell ref="E98:G98"/>
    <mergeCell ref="A14:E14"/>
    <mergeCell ref="A15:D15"/>
    <mergeCell ref="A52:E52"/>
    <mergeCell ref="A53:D53"/>
    <mergeCell ref="A54:E54"/>
    <mergeCell ref="A50:E50"/>
    <mergeCell ref="A59:D59"/>
    <mergeCell ref="A90:D90"/>
    <mergeCell ref="A89:D89"/>
    <mergeCell ref="A88:I88"/>
    <mergeCell ref="A65:D65"/>
    <mergeCell ref="A44:E44"/>
    <mergeCell ref="A46:E46"/>
    <mergeCell ref="A48:E48"/>
    <mergeCell ref="A84:D84"/>
    <mergeCell ref="A79:D79"/>
    <mergeCell ref="A85:D85"/>
    <mergeCell ref="A56:D56"/>
    <mergeCell ref="A57:D57"/>
    <mergeCell ref="A58:D58"/>
    <mergeCell ref="A1:I1"/>
    <mergeCell ref="A2:I2"/>
    <mergeCell ref="A6:E6"/>
    <mergeCell ref="A8:E8"/>
    <mergeCell ref="A10:E10"/>
    <mergeCell ref="A3:E3"/>
    <mergeCell ref="A7:D7"/>
    <mergeCell ref="A9:D9"/>
    <mergeCell ref="A4:I4"/>
    <mergeCell ref="A5:I5"/>
    <mergeCell ref="A109:I109"/>
    <mergeCell ref="A16:E16"/>
    <mergeCell ref="A17:D17"/>
    <mergeCell ref="A18:E18"/>
    <mergeCell ref="A19:D19"/>
    <mergeCell ref="A27:E27"/>
    <mergeCell ref="A29:E29"/>
    <mergeCell ref="A28:D28"/>
    <mergeCell ref="A30:D30"/>
    <mergeCell ref="A25:E25"/>
    <mergeCell ref="A33:D33"/>
    <mergeCell ref="A32:E32"/>
    <mergeCell ref="A55:D55"/>
    <mergeCell ref="A68:D68"/>
    <mergeCell ref="A67:D67"/>
    <mergeCell ref="E108:H108"/>
    <mergeCell ref="F105:I105"/>
    <mergeCell ref="B105:D105"/>
    <mergeCell ref="B108:D108"/>
    <mergeCell ref="B104:D104"/>
    <mergeCell ref="F101:I101"/>
    <mergeCell ref="F102:I102"/>
    <mergeCell ref="F103:I103"/>
    <mergeCell ref="A92:I92"/>
  </mergeCells>
  <pageMargins left="0.7" right="0.7" top="0.75" bottom="0.75" header="0.3" footer="0.3"/>
  <pageSetup fitToHeight="0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 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Chuck's Laptop</cp:lastModifiedBy>
  <cp:lastPrinted>2020-02-20T17:03:05Z</cp:lastPrinted>
  <dcterms:created xsi:type="dcterms:W3CDTF">2017-01-25T17:59:38Z</dcterms:created>
  <dcterms:modified xsi:type="dcterms:W3CDTF">2020-02-20T20:35:58Z</dcterms:modified>
</cp:coreProperties>
</file>