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jr\Dropbox\Nick\diocese general\2021\PPP\"/>
    </mc:Choice>
  </mc:AlternateContent>
  <xr:revisionPtr revIDLastSave="0" documentId="8_{26FEC4AA-23D7-47BE-B7FB-9AE2FA32AAB4}" xr6:coauthVersionLast="45" xr6:coauthVersionMax="45" xr10:uidLastSave="{00000000-0000-0000-0000-000000000000}"/>
  <bookViews>
    <workbookView xWindow="5145" yWindow="960" windowWidth="18000" windowHeight="9750" activeTab="3" xr2:uid="{00000000-000D-0000-FFFF-FFFF00000000}"/>
  </bookViews>
  <sheets>
    <sheet name="Instructions" sheetId="3" r:id="rId1"/>
    <sheet name="Questions" sheetId="4" r:id="rId2"/>
    <sheet name="For-Profit-Entities" sheetId="1" r:id="rId3"/>
    <sheet name="Not-for-Profit-Entitie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4" l="1"/>
  <c r="D27" i="4"/>
  <c r="C17" i="4"/>
  <c r="C18" i="4"/>
  <c r="C19" i="4"/>
  <c r="C20" i="4"/>
  <c r="C21" i="4"/>
  <c r="C16" i="4"/>
  <c r="C15" i="4"/>
  <c r="C12" i="4"/>
  <c r="D12" i="4"/>
  <c r="C11" i="4"/>
  <c r="C10" i="4"/>
  <c r="C9" i="4"/>
  <c r="M23" i="2" l="1"/>
  <c r="L25" i="2" s="1"/>
  <c r="L23" i="2"/>
  <c r="J23" i="2"/>
  <c r="I25" i="2" s="1"/>
  <c r="I23" i="2"/>
  <c r="G23" i="2"/>
  <c r="F25" i="2" s="1"/>
  <c r="F23" i="2"/>
  <c r="D23" i="2"/>
  <c r="C25" i="2" s="1"/>
  <c r="F28" i="2" s="1"/>
  <c r="C23" i="2"/>
  <c r="F27" i="2" l="1"/>
  <c r="M17" i="1"/>
  <c r="L19" i="1" s="1"/>
  <c r="L17" i="1"/>
  <c r="J17" i="1"/>
  <c r="I19" i="1" s="1"/>
  <c r="I17" i="1"/>
  <c r="G17" i="1"/>
  <c r="F19" i="1" s="1"/>
  <c r="F17" i="1"/>
  <c r="D17" i="1"/>
  <c r="C17" i="1"/>
  <c r="C19" i="1" l="1"/>
  <c r="F22" i="1" s="1"/>
  <c r="D41" i="4" s="1"/>
  <c r="D47" i="4" l="1"/>
  <c r="D46" i="4"/>
  <c r="F21" i="1"/>
  <c r="D13" i="4" s="1"/>
  <c r="D30" i="4" s="1"/>
  <c r="D22" i="4" l="1"/>
  <c r="D31" i="4" s="1"/>
</calcChain>
</file>

<file path=xl/sharedStrings.xml><?xml version="1.0" encoding="utf-8"?>
<sst xmlns="http://schemas.openxmlformats.org/spreadsheetml/2006/main" count="129" uniqueCount="92">
  <si>
    <t>Revenue from sales and services, net of returns and allowances</t>
  </si>
  <si>
    <t>Gross rents</t>
  </si>
  <si>
    <t>Interest income</t>
  </si>
  <si>
    <t>Dividend income</t>
  </si>
  <si>
    <t>Royalty income</t>
  </si>
  <si>
    <t>Gain (loss) on sales of capital assets</t>
  </si>
  <si>
    <t>Other income</t>
  </si>
  <si>
    <t>Gross receipts</t>
  </si>
  <si>
    <t>Quarter 1</t>
  </si>
  <si>
    <t>Quarter 2</t>
  </si>
  <si>
    <t>Quarter 4</t>
  </si>
  <si>
    <t>Quarter 3</t>
  </si>
  <si>
    <t>Percent increase (decrease)</t>
  </si>
  <si>
    <t>For-Profit Entities</t>
  </si>
  <si>
    <t>Gross Receipts Calculator</t>
  </si>
  <si>
    <t>Not-for-Profit Entities</t>
  </si>
  <si>
    <t>Gross proceeds from sales of securities</t>
  </si>
  <si>
    <t>Program service revenue</t>
  </si>
  <si>
    <t>Gross income from fundrasing events (before any expenses)</t>
  </si>
  <si>
    <t>Gross amount from sales of other assets other than inventory</t>
  </si>
  <si>
    <t>Gross income from gaming activities (before any expenses)</t>
  </si>
  <si>
    <t>Gross amount from sales of  inventory (before any expenses)</t>
  </si>
  <si>
    <t>All other revenue</t>
  </si>
  <si>
    <t>Enter the information requested below for each calendar quarter using the same basis of accounting you use for Federal income tax reporting purposes.</t>
  </si>
  <si>
    <t>Non-cash contributions (for goods  only, not services or rent)</t>
  </si>
  <si>
    <t>Contributions and grants</t>
  </si>
  <si>
    <t>Instructions</t>
  </si>
  <si>
    <t>This calculator should be used only by businesses that were in existence on January 1, 2019.</t>
  </si>
  <si>
    <t>Second Draw Loans</t>
  </si>
  <si>
    <t>Businesses may be eligible for a PPP Secnd Draw Loan if:</t>
  </si>
  <si>
    <t>- They received, and have expended or expect to expend, an original PPP loan;</t>
  </si>
  <si>
    <t>Employee Retention Credit</t>
  </si>
  <si>
    <t>- They were subject to a shut-down order issued by a government agency in connection with the COVID-19 pandemic, or</t>
  </si>
  <si>
    <t>- They experienced a reduction in gross receipts of 50% or more in any calendar quarter in 2020 as compared to the same quarter in 2019.</t>
  </si>
  <si>
    <t>Prior to the Consolidated Appropriations Act, 2021 ("CAA") businesses that received PPP loans were not eligible for the ERC.  The CAA allows certain businesses that received a PPP loan to retroactively apply for the ERC if:</t>
  </si>
  <si>
    <t>For purposes of the ERC, gross receipts are defined by reference to Internal Revenue Code Section ("IRC") 444(c) for for-profit businesses, and to IRC 6033 for not-for-profit businesses.  The PPP does not define gross receipts for for-profit businesses, however, it defines gross receipts for not-for-profit businesses by reference to IRC 6033.  For purposes of this calculator, we have assumed that gross receipts are computed by for-profit buisnesses for purposes of determining eligibility for a Secnd Draw Loan in the same manner they are computer for purposes of determining eligiblilty for the ERC.</t>
  </si>
  <si>
    <t>RESTRICTIONS ON USE</t>
  </si>
  <si>
    <t>Have you previously received a PPP loan?</t>
  </si>
  <si>
    <t>Have the loan proceeds been spend, or do you expect to fully expend the loan proceeds on qualified expenses?</t>
  </si>
  <si>
    <t>Do you have 300 or fewer employees?</t>
  </si>
  <si>
    <t>Are you a hotel or a resturant with fewer than  300 employees per location?</t>
  </si>
  <si>
    <t>A small business with 500 or fewer employees</t>
  </si>
  <si>
    <t>A 501(c)6 organization, destination marketing organization or housing cooperative with 300 or fewer employees</t>
  </si>
  <si>
    <t>A 501(c)3, veteran organization, Tribal business concern or news organization with 500 or fewer employees</t>
  </si>
  <si>
    <t>A hotel or restaurant with fewer than 500 or fewer employees per location</t>
  </si>
  <si>
    <t>A for profit business with tangibel net worth of not more than $15 million and average net income over the past two years of mot more than $5 million</t>
  </si>
  <si>
    <t>None of the above</t>
  </si>
  <si>
    <t>Is any 20% or more owner a resident of or enety organized in China or Hong Kong?</t>
  </si>
  <si>
    <t>Are any borad members residents of China or Hong Kong?</t>
  </si>
  <si>
    <t>Is the business an issuer of public securities?</t>
  </si>
  <si>
    <t>Yes</t>
  </si>
  <si>
    <t>No</t>
  </si>
  <si>
    <t>X</t>
  </si>
  <si>
    <t xml:space="preserve">   </t>
  </si>
  <si>
    <t>What type of business are you?  (Select one with an "X")</t>
  </si>
  <si>
    <t>Qualify for original PPP?</t>
  </si>
  <si>
    <t>Might you qualify for a PPP 2nd draw loan?</t>
  </si>
  <si>
    <t>Might you qualify for a the retroactive ERC?</t>
  </si>
  <si>
    <t>Qualify for second draw PPP?</t>
  </si>
  <si>
    <t>Qualified?</t>
  </si>
  <si>
    <t>Might you qualify for a PPP second draw loan?</t>
  </si>
  <si>
    <t>Might you qualify for a PPP original loan?</t>
  </si>
  <si>
    <t>Result</t>
  </si>
  <si>
    <t>a</t>
  </si>
  <si>
    <t>b</t>
  </si>
  <si>
    <t>c</t>
  </si>
  <si>
    <t>d</t>
  </si>
  <si>
    <t>e</t>
  </si>
  <si>
    <t>After completing one of the gross receipts tables, answer questions 1 through 3 to determine if you might qualify for a PPP original or second draw loan.</t>
  </si>
  <si>
    <t>You might be eligible for a limited retroactive Employee Retention Credit</t>
  </si>
  <si>
    <t>You might be eligible for the full retroactive Employee Retention Credit</t>
  </si>
  <si>
    <t>After completing the applicable gross receipts tables, answer questions 4 through 8 to determine if you might qualify for a full or limited retroactive Employee Retention Credit.</t>
  </si>
  <si>
    <t>PPP and ERC Qualifier</t>
  </si>
  <si>
    <r>
      <t xml:space="preserve">This PPP and ERC Qualifier may be used to help businesses determine their eligibility for the PPP original or Second Draw Loans and the Employee Retention Credit, as described below.  All users should use their own judgment and should seek professional advice in determining whether or not they qualify for these new incentives. </t>
    </r>
    <r>
      <rPr>
        <b/>
        <sz val="12"/>
        <color rgb="FFFF0000"/>
        <rFont val="Calibri"/>
        <family val="2"/>
        <scheme val="minor"/>
      </rPr>
      <t xml:space="preserve"> THIS CALCULATOR IS USED AT YOUR OWN RISK AND IS BASED ON OUR INTERPETATION OF THE RULES AS THEY EXIST ON DECEMBER 30, 2020.</t>
    </r>
  </si>
  <si>
    <t xml:space="preserve">The Consolidated Appropriations Act, 2021 extends the availability of Paycheck Protection Program original loans and provides for PPP Second Draw Loans and  a retroactive Employee Retention Credit ("ERC") for certain eligible businesses that meet a gross receipts test and/or other requirements. </t>
  </si>
  <si>
    <t>Limitations</t>
  </si>
  <si>
    <t>Enter the requested information regarding gross receipts in the appropriate tab using the same method of accounting you use for Federal income tax purposes.  If you don not file a Federal income tax return, we recommend that you use the method of accounting you regularly use for internal financial reporting purposes (i.e. accrual basis, cash basis, or a hybrid method).  Then answer the questions on the "Questions" tab to see what you might qualify for.</t>
  </si>
  <si>
    <t>Background and Instructions</t>
  </si>
  <si>
    <t>Qualifiying Questions and Results</t>
  </si>
  <si>
    <t>If one or more of the results below are "Yes", contact your PKF O'Connor Davies client service team, or email LoanForgiveness@pkfod.com, for assistance.</t>
  </si>
  <si>
    <t>Did you have 100 or fewer full-time equivalent employees on average during 2019?</t>
  </si>
  <si>
    <t>On or after March 12, 2020 has your business been shut-down, in whole or in part, due to a government issued order related to COVID-19?  (If you were able to operate your business in full remotely, it is not considered to have been shut down.)</t>
  </si>
  <si>
    <t>On or after March 12, 2020 has your business been limited because a supplier was subject to a government issued shut-down order related to COVID-19 that made them unable to deliver critical goods or supplies to you?</t>
  </si>
  <si>
    <t>If you had over 100 full-time equivalent employees on average during 2019, did you pay employees not to come to work, or did you pay health benefits of furloughed employees with funds other than PPP loan proceeds?</t>
  </si>
  <si>
    <t>Yes/No</t>
  </si>
  <si>
    <t>O/X</t>
  </si>
  <si>
    <t>Do you meet the gross receipts test? (Automatic from completeion of gross receipts tabs.)</t>
  </si>
  <si>
    <t>Do you meet the gross receipts test? (Automatic from completion of gross receipts tabs.)</t>
  </si>
  <si>
    <t>- They are not issuers of publicly traded securities; and</t>
  </si>
  <si>
    <t>- They have 300 or fewer employees;</t>
  </si>
  <si>
    <t>- They had a reduction in gross receipts of 25% or more during any calendar quarter in 2020 as compared to the same quarter in 2019;</t>
  </si>
  <si>
    <t>- They do not have 20% or more owners, or members of their board, that are organized in or residents of China or Hong Kong.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</si>
</sst>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b/>
      <sz val="14"/>
      <color rgb="FFFF0000"/>
      <name val="Calibri"/>
      <family val="2"/>
      <scheme val="minor"/>
    </font>
    <font>
      <b/>
      <sz val="12"/>
      <color theme="0"/>
      <name val="Arial Black"/>
      <family val="2"/>
    </font>
    <font>
      <sz val="12"/>
      <color theme="1"/>
      <name val="Calibri"/>
      <family val="2"/>
      <scheme val="minor"/>
    </font>
    <font>
      <b/>
      <i/>
      <sz val="12"/>
      <color theme="1"/>
      <name val="Calibri"/>
      <family val="2"/>
      <scheme val="minor"/>
    </font>
    <font>
      <sz val="11"/>
      <color theme="8" tint="-0.499984740745262"/>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s>
  <fills count="5">
    <fill>
      <patternFill patternType="none"/>
    </fill>
    <fill>
      <patternFill patternType="gray125"/>
    </fill>
    <fill>
      <patternFill patternType="solid">
        <fgColor rgb="FF2E65B6"/>
        <bgColor indexed="64"/>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0" fillId="0" borderId="0" xfId="0" applyAlignment="1">
      <alignment wrapText="1"/>
    </xf>
    <xf numFmtId="42" fontId="0" fillId="0" borderId="0" xfId="0" applyNumberFormat="1"/>
    <xf numFmtId="41" fontId="0" fillId="0" borderId="2" xfId="0" applyNumberFormat="1" applyBorder="1"/>
    <xf numFmtId="0" fontId="0" fillId="0" borderId="4" xfId="0" applyBorder="1" applyAlignment="1">
      <alignment horizontal="center"/>
    </xf>
    <xf numFmtId="0" fontId="4" fillId="0" borderId="0" xfId="0" applyFont="1" applyAlignment="1">
      <alignment horizontal="center" vertical="center" wrapText="1"/>
    </xf>
    <xf numFmtId="0" fontId="5" fillId="2" borderId="0" xfId="0" applyFont="1" applyFill="1" applyAlignment="1" applyProtection="1">
      <alignment horizontal="center"/>
    </xf>
    <xf numFmtId="164" fontId="0" fillId="0" borderId="3" xfId="1" applyNumberFormat="1" applyFont="1" applyBorder="1"/>
    <xf numFmtId="0" fontId="2" fillId="0" borderId="0" xfId="0" applyFont="1" applyAlignment="1">
      <alignment wrapText="1"/>
    </xf>
    <xf numFmtId="0" fontId="2" fillId="0" borderId="0" xfId="0" applyFont="1"/>
    <xf numFmtId="42" fontId="2" fillId="0" borderId="3" xfId="0" applyNumberFormat="1" applyFont="1" applyBorder="1"/>
    <xf numFmtId="42" fontId="2" fillId="0" borderId="0" xfId="0" applyNumberFormat="1" applyFont="1"/>
    <xf numFmtId="0" fontId="6" fillId="0" borderId="0" xfId="0" applyFont="1" applyAlignment="1">
      <alignment wrapText="1"/>
    </xf>
    <xf numFmtId="0" fontId="9" fillId="0" borderId="0" xfId="0" applyFont="1" applyAlignment="1">
      <alignment wrapText="1"/>
    </xf>
    <xf numFmtId="0" fontId="3" fillId="0" borderId="0" xfId="0" applyFont="1" applyAlignment="1">
      <alignment horizontal="center" wrapText="1"/>
    </xf>
    <xf numFmtId="0" fontId="6" fillId="0" borderId="0" xfId="0" quotePrefix="1" applyFont="1" applyAlignment="1">
      <alignment wrapText="1"/>
    </xf>
    <xf numFmtId="0" fontId="9" fillId="4" borderId="0" xfId="0" applyFont="1" applyFill="1" applyAlignment="1">
      <alignment horizontal="center"/>
    </xf>
    <xf numFmtId="0" fontId="0" fillId="0" borderId="0" xfId="0" applyAlignment="1">
      <alignment horizontal="center"/>
    </xf>
    <xf numFmtId="0" fontId="10" fillId="0" borderId="0" xfId="0" applyFont="1" applyAlignment="1">
      <alignment wrapText="1"/>
    </xf>
    <xf numFmtId="0" fontId="10" fillId="0" borderId="0" xfId="0" applyFont="1" applyAlignment="1">
      <alignment horizontal="center"/>
    </xf>
    <xf numFmtId="0" fontId="0" fillId="0" borderId="0" xfId="0" applyAlignment="1">
      <alignment horizontal="left" wrapText="1" indent="1"/>
    </xf>
    <xf numFmtId="0" fontId="4" fillId="0" borderId="0" xfId="0" applyFont="1" applyAlignment="1">
      <alignment vertical="center" wrapText="1"/>
    </xf>
    <xf numFmtId="0" fontId="2" fillId="0" borderId="0" xfId="0" applyFont="1" applyAlignment="1">
      <alignment horizontal="center"/>
    </xf>
    <xf numFmtId="0" fontId="2" fillId="4" borderId="5" xfId="0" applyFont="1" applyFill="1" applyBorder="1" applyAlignment="1">
      <alignment wrapText="1"/>
    </xf>
    <xf numFmtId="0" fontId="0" fillId="4" borderId="6" xfId="0" applyFill="1" applyBorder="1" applyAlignment="1">
      <alignment horizontal="center"/>
    </xf>
    <xf numFmtId="0" fontId="0" fillId="4" borderId="7" xfId="0" applyFill="1" applyBorder="1" applyAlignment="1">
      <alignment horizontal="left" wrapText="1" indent="1"/>
    </xf>
    <xf numFmtId="0" fontId="12" fillId="4" borderId="8" xfId="0" applyFont="1" applyFill="1" applyBorder="1" applyAlignment="1">
      <alignment horizontal="center" wrapText="1"/>
    </xf>
    <xf numFmtId="0" fontId="0" fillId="4" borderId="9" xfId="0" applyFill="1" applyBorder="1" applyAlignment="1">
      <alignment horizontal="left" wrapText="1" indent="1"/>
    </xf>
    <xf numFmtId="0" fontId="12" fillId="4" borderId="10" xfId="0" applyFont="1" applyFill="1" applyBorder="1" applyAlignment="1">
      <alignment horizontal="center" wrapText="1"/>
    </xf>
    <xf numFmtId="0" fontId="2" fillId="0" borderId="0" xfId="0" applyFont="1" applyAlignment="1">
      <alignment vertical="top"/>
    </xf>
    <xf numFmtId="42" fontId="8" fillId="3" borderId="0" xfId="0" applyNumberFormat="1" applyFont="1" applyFill="1" applyProtection="1">
      <protection locked="0"/>
    </xf>
    <xf numFmtId="41" fontId="8" fillId="3" borderId="0" xfId="0" applyNumberFormat="1" applyFont="1" applyFill="1" applyProtection="1">
      <protection locked="0"/>
    </xf>
    <xf numFmtId="0" fontId="13" fillId="0" borderId="11"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0" fillId="0" borderId="0" xfId="0" applyAlignment="1">
      <alignment vertical="top" wrapText="1"/>
    </xf>
    <xf numFmtId="0" fontId="14" fillId="0" borderId="11" xfId="0" applyFont="1" applyBorder="1" applyAlignment="1" applyProtection="1">
      <alignment horizontal="center" vertical="top"/>
      <protection locked="0"/>
    </xf>
    <xf numFmtId="0" fontId="2" fillId="0" borderId="0" xfId="0" applyFont="1" applyAlignment="1">
      <alignment horizontal="center" vertical="top"/>
    </xf>
    <xf numFmtId="0" fontId="0" fillId="0" borderId="0" xfId="0" applyAlignment="1">
      <alignment horizontal="center" vertical="top"/>
    </xf>
    <xf numFmtId="0" fontId="14" fillId="0" borderId="11" xfId="0" applyFont="1" applyBorder="1" applyAlignment="1" applyProtection="1">
      <alignment horizontal="center" vertical="center"/>
      <protection locked="0"/>
    </xf>
    <xf numFmtId="0" fontId="0" fillId="0" borderId="11" xfId="0" applyBorder="1" applyAlignment="1">
      <alignment horizontal="center" vertical="center"/>
    </xf>
    <xf numFmtId="0" fontId="2" fillId="0" borderId="0" xfId="0" applyFont="1" applyAlignment="1">
      <alignment horizontal="left" wrapText="1"/>
    </xf>
    <xf numFmtId="0" fontId="5" fillId="2" borderId="0" xfId="0" applyFont="1" applyFill="1" applyAlignment="1" applyProtection="1">
      <alignment horizontal="center"/>
    </xf>
    <xf numFmtId="0" fontId="11" fillId="0" borderId="0" xfId="0" applyFont="1" applyAlignment="1">
      <alignment horizontal="center" wrapText="1"/>
    </xf>
    <xf numFmtId="0" fontId="9" fillId="0" borderId="0" xfId="0" applyFont="1" applyAlignment="1">
      <alignment horizontal="left" vertical="center" wrapText="1"/>
    </xf>
    <xf numFmtId="0" fontId="7" fillId="0" borderId="0" xfId="0" applyFont="1" applyAlignment="1">
      <alignment horizontal="left" wrapText="1"/>
    </xf>
    <xf numFmtId="0" fontId="2" fillId="0" borderId="1"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933450</xdr:colOff>
      <xdr:row>1</xdr:row>
      <xdr:rowOff>275993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904875" cy="5617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2</xdr:col>
      <xdr:colOff>250596</xdr:colOff>
      <xdr:row>2</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1"/>
          <a:ext cx="764945" cy="571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1117942</xdr:colOff>
      <xdr:row>2</xdr:row>
      <xdr:rowOff>9525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089367"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1117942</xdr:colOff>
      <xdr:row>2</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089367"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workbookViewId="0">
      <selection activeCell="A18" sqref="A18"/>
    </sheetView>
  </sheetViews>
  <sheetFormatPr defaultRowHeight="15" x14ac:dyDescent="0.25"/>
  <cols>
    <col min="1" max="1" width="128.42578125" customWidth="1"/>
  </cols>
  <sheetData>
    <row r="1" spans="1:1" ht="22.5" customHeight="1" x14ac:dyDescent="0.4">
      <c r="A1" s="6" t="s">
        <v>72</v>
      </c>
    </row>
    <row r="2" spans="1:1" ht="22.5" customHeight="1" x14ac:dyDescent="0.4">
      <c r="A2" s="6" t="s">
        <v>77</v>
      </c>
    </row>
    <row r="4" spans="1:1" ht="15.75" x14ac:dyDescent="0.25">
      <c r="A4" s="16" t="s">
        <v>36</v>
      </c>
    </row>
    <row r="5" spans="1:1" ht="65.25" customHeight="1" x14ac:dyDescent="0.25">
      <c r="A5" s="12" t="s">
        <v>73</v>
      </c>
    </row>
    <row r="7" spans="1:1" ht="47.25" x14ac:dyDescent="0.25">
      <c r="A7" s="12" t="s">
        <v>74</v>
      </c>
    </row>
    <row r="8" spans="1:1" ht="15.75" x14ac:dyDescent="0.25">
      <c r="A8" s="12"/>
    </row>
    <row r="9" spans="1:1" ht="15.75" x14ac:dyDescent="0.25">
      <c r="A9" s="14" t="s">
        <v>27</v>
      </c>
    </row>
    <row r="10" spans="1:1" ht="15.75" x14ac:dyDescent="0.25">
      <c r="A10" s="12"/>
    </row>
    <row r="11" spans="1:1" ht="15.75" x14ac:dyDescent="0.25">
      <c r="A11" s="13" t="s">
        <v>28</v>
      </c>
    </row>
    <row r="12" spans="1:1" ht="15.75" x14ac:dyDescent="0.25">
      <c r="A12" s="12" t="s">
        <v>29</v>
      </c>
    </row>
    <row r="13" spans="1:1" ht="15.75" x14ac:dyDescent="0.25">
      <c r="A13" s="15" t="s">
        <v>30</v>
      </c>
    </row>
    <row r="14" spans="1:1" ht="15.75" x14ac:dyDescent="0.25">
      <c r="A14" s="15" t="s">
        <v>89</v>
      </c>
    </row>
    <row r="15" spans="1:1" ht="16.5" customHeight="1" x14ac:dyDescent="0.25">
      <c r="A15" s="15" t="s">
        <v>90</v>
      </c>
    </row>
    <row r="16" spans="1:1" ht="16.5" customHeight="1" x14ac:dyDescent="0.25">
      <c r="A16" s="15" t="s">
        <v>88</v>
      </c>
    </row>
    <row r="17" spans="1:1" ht="16.5" customHeight="1" x14ac:dyDescent="0.25">
      <c r="A17" s="15" t="s">
        <v>91</v>
      </c>
    </row>
    <row r="18" spans="1:1" ht="15.75" x14ac:dyDescent="0.25">
      <c r="A18" s="12"/>
    </row>
    <row r="19" spans="1:1" ht="15.75" x14ac:dyDescent="0.25">
      <c r="A19" s="13" t="s">
        <v>31</v>
      </c>
    </row>
    <row r="20" spans="1:1" ht="31.5" x14ac:dyDescent="0.25">
      <c r="A20" s="12" t="s">
        <v>34</v>
      </c>
    </row>
    <row r="21" spans="1:1" ht="15.75" x14ac:dyDescent="0.25">
      <c r="A21" s="15" t="s">
        <v>32</v>
      </c>
    </row>
    <row r="22" spans="1:1" ht="15" customHeight="1" x14ac:dyDescent="0.25">
      <c r="A22" s="15" t="s">
        <v>33</v>
      </c>
    </row>
    <row r="23" spans="1:1" ht="15.75" x14ac:dyDescent="0.25">
      <c r="A23" s="12"/>
    </row>
    <row r="24" spans="1:1" ht="15.75" x14ac:dyDescent="0.25">
      <c r="A24" s="13" t="s">
        <v>75</v>
      </c>
    </row>
    <row r="25" spans="1:1" ht="78.75" x14ac:dyDescent="0.25">
      <c r="A25" s="12" t="s">
        <v>35</v>
      </c>
    </row>
    <row r="26" spans="1:1" ht="15.75" x14ac:dyDescent="0.25">
      <c r="A26" s="12"/>
    </row>
    <row r="27" spans="1:1" ht="15.75" x14ac:dyDescent="0.25">
      <c r="A27" s="13" t="s">
        <v>26</v>
      </c>
    </row>
    <row r="28" spans="1:1" ht="63" x14ac:dyDescent="0.25">
      <c r="A28" s="12" t="s">
        <v>76</v>
      </c>
    </row>
    <row r="29" spans="1:1" ht="15.75" x14ac:dyDescent="0.25">
      <c r="A29" s="12"/>
    </row>
    <row r="30" spans="1:1" ht="15.75" x14ac:dyDescent="0.25">
      <c r="A30" s="12"/>
    </row>
    <row r="31" spans="1:1" ht="15.75" x14ac:dyDescent="0.25">
      <c r="A31" s="12"/>
    </row>
    <row r="32" spans="1:1" ht="15.75" x14ac:dyDescent="0.25">
      <c r="A32" s="12"/>
    </row>
    <row r="33" spans="1:1" ht="15.75" x14ac:dyDescent="0.25">
      <c r="A33" s="12"/>
    </row>
    <row r="34" spans="1:1" ht="15.75" x14ac:dyDescent="0.25">
      <c r="A34" s="12"/>
    </row>
    <row r="35" spans="1:1" ht="15.75" x14ac:dyDescent="0.25">
      <c r="A35" s="12"/>
    </row>
    <row r="36" spans="1:1" ht="15.75" x14ac:dyDescent="0.25">
      <c r="A36" s="12"/>
    </row>
    <row r="37" spans="1:1" ht="15.75" x14ac:dyDescent="0.25">
      <c r="A37" s="12"/>
    </row>
  </sheetData>
  <sheetProtection algorithmName="SHA-512" hashValue="9ES6fFoVywCFif++qaBXh14+jqpw7W/1T2mmZjaGASPC5cG2tztP8fk2l2OegvD0h3PyRfL8d9LAQkl1Jb2jgQ==" saltValue="rkm2aFVCVwnIPfZPtfFhgA==" spinCount="100000" sheet="1" objects="1" scenarios="1"/>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workbookViewId="0">
      <selection activeCell="A2" sqref="A2:D2"/>
    </sheetView>
  </sheetViews>
  <sheetFormatPr defaultRowHeight="15" x14ac:dyDescent="0.25"/>
  <cols>
    <col min="1" max="1" width="4" customWidth="1"/>
    <col min="2" max="2" width="4.140625" customWidth="1"/>
    <col min="3" max="3" width="91.28515625" style="1" bestFit="1" customWidth="1"/>
    <col min="4" max="4" width="11.42578125" style="17" customWidth="1"/>
    <col min="8" max="8" width="91.28515625" hidden="1" customWidth="1"/>
  </cols>
  <sheetData>
    <row r="1" spans="1:8" ht="22.5" customHeight="1" x14ac:dyDescent="0.4">
      <c r="A1" s="6" t="s">
        <v>14</v>
      </c>
      <c r="B1" s="41" t="s">
        <v>72</v>
      </c>
      <c r="C1" s="41"/>
      <c r="D1" s="41"/>
    </row>
    <row r="2" spans="1:8" ht="22.5" customHeight="1" x14ac:dyDescent="0.4">
      <c r="A2" s="41" t="s">
        <v>78</v>
      </c>
      <c r="B2" s="41"/>
      <c r="C2" s="41"/>
      <c r="D2" s="41"/>
    </row>
    <row r="4" spans="1:8" ht="28.5" customHeight="1" x14ac:dyDescent="0.25">
      <c r="A4" s="42" t="s">
        <v>79</v>
      </c>
      <c r="B4" s="42"/>
      <c r="C4" s="42"/>
      <c r="D4" s="42"/>
    </row>
    <row r="6" spans="1:8" ht="30.75" customHeight="1" x14ac:dyDescent="0.25">
      <c r="A6" s="40" t="s">
        <v>68</v>
      </c>
      <c r="B6" s="40"/>
      <c r="C6" s="40"/>
      <c r="D6" s="40"/>
    </row>
    <row r="8" spans="1:8" x14ac:dyDescent="0.25">
      <c r="A8" s="9">
        <v>1</v>
      </c>
      <c r="B8" s="36" t="s">
        <v>63</v>
      </c>
      <c r="C8" s="34" t="s">
        <v>37</v>
      </c>
      <c r="D8" s="38" t="s">
        <v>84</v>
      </c>
    </row>
    <row r="9" spans="1:8" ht="30" x14ac:dyDescent="0.25">
      <c r="A9" s="9"/>
      <c r="B9" s="36" t="s">
        <v>64</v>
      </c>
      <c r="C9" s="34" t="str">
        <f>IF(D$8="No","Skip to question 2",H9)</f>
        <v>Have the loan proceeds been spend, or do you expect to fully expend the loan proceeds on qualified expenses?</v>
      </c>
      <c r="D9" s="38" t="s">
        <v>84</v>
      </c>
      <c r="H9" s="1" t="s">
        <v>38</v>
      </c>
    </row>
    <row r="10" spans="1:8" x14ac:dyDescent="0.25">
      <c r="A10" s="9"/>
      <c r="B10" s="36" t="s">
        <v>65</v>
      </c>
      <c r="C10" s="34" t="str">
        <f>IF(D$8="No","Skip to question 2",H10)</f>
        <v>Do you have 300 or fewer employees?</v>
      </c>
      <c r="D10" s="38" t="s">
        <v>84</v>
      </c>
      <c r="H10" s="1" t="s">
        <v>39</v>
      </c>
    </row>
    <row r="11" spans="1:8" x14ac:dyDescent="0.25">
      <c r="A11" s="9"/>
      <c r="B11" s="36" t="s">
        <v>66</v>
      </c>
      <c r="C11" s="34" t="str">
        <f>IF(D$8="No","Skip to question 2",H11)</f>
        <v>Are you a hotel or a resturant with fewer than  300 employees per location?</v>
      </c>
      <c r="D11" s="38" t="s">
        <v>84</v>
      </c>
      <c r="H11" s="1" t="s">
        <v>40</v>
      </c>
    </row>
    <row r="12" spans="1:8" x14ac:dyDescent="0.25">
      <c r="A12" s="9"/>
      <c r="B12" s="36" t="s">
        <v>67</v>
      </c>
      <c r="C12" s="34" t="str">
        <f>IF(D$8="No","Skip to question 2",H12)</f>
        <v>Do you meet the gross receipts test? (Automatic from completion of gross receipts tabs.)</v>
      </c>
      <c r="D12" s="39" t="str">
        <f>IF(D8="Yes",IF(OR('For-Profit-Entities'!F21="Yes",'Not-for-Profit-Entities'!F27="Yes"),"Yes","No"),"NA")</f>
        <v>NA</v>
      </c>
      <c r="H12" s="1" t="s">
        <v>87</v>
      </c>
    </row>
    <row r="13" spans="1:8" hidden="1" x14ac:dyDescent="0.25">
      <c r="A13" s="9"/>
      <c r="B13" s="22"/>
      <c r="C13" s="18" t="s">
        <v>58</v>
      </c>
      <c r="D13" s="19" t="str">
        <f>IF(AND(D8="Yes",D9="YES",D12="Yes",OR(D10="Yes",D11="Yes")),"Yes","No")</f>
        <v>No</v>
      </c>
    </row>
    <row r="14" spans="1:8" x14ac:dyDescent="0.25">
      <c r="A14" s="9"/>
      <c r="B14" s="22"/>
    </row>
    <row r="15" spans="1:8" x14ac:dyDescent="0.25">
      <c r="A15" s="9">
        <v>2</v>
      </c>
      <c r="B15" s="22"/>
      <c r="C15" s="34" t="str">
        <f>IF(D$8="Yes","NA-Skip to question 3",H15)</f>
        <v>What type of business are you?  (Select one with an "X")</v>
      </c>
      <c r="D15" s="37"/>
      <c r="H15" s="1" t="s">
        <v>54</v>
      </c>
    </row>
    <row r="16" spans="1:8" x14ac:dyDescent="0.25">
      <c r="A16" s="9"/>
      <c r="B16" s="22"/>
      <c r="C16" s="34" t="str">
        <f>IF(D$8="Yes","NA",H16)</f>
        <v>A small business with 500 or fewer employees</v>
      </c>
      <c r="D16" s="38" t="s">
        <v>85</v>
      </c>
      <c r="H16" s="20" t="s">
        <v>41</v>
      </c>
    </row>
    <row r="17" spans="1:8" ht="30" x14ac:dyDescent="0.25">
      <c r="A17" s="9"/>
      <c r="B17" s="22"/>
      <c r="C17" s="34" t="str">
        <f t="shared" ref="C17:C21" si="0">IF(D$8="Yes","NA",H17)</f>
        <v>A 501(c)3, veteran organization, Tribal business concern or news organization with 500 or fewer employees</v>
      </c>
      <c r="D17" s="38" t="s">
        <v>85</v>
      </c>
      <c r="H17" s="20" t="s">
        <v>43</v>
      </c>
    </row>
    <row r="18" spans="1:8" ht="30" x14ac:dyDescent="0.25">
      <c r="A18" s="9"/>
      <c r="B18" s="22"/>
      <c r="C18" s="34" t="str">
        <f t="shared" si="0"/>
        <v>A 501(c)6 organization, destination marketing organization or housing cooperative with 300 or fewer employees</v>
      </c>
      <c r="D18" s="38" t="s">
        <v>85</v>
      </c>
      <c r="H18" s="20" t="s">
        <v>42</v>
      </c>
    </row>
    <row r="19" spans="1:8" x14ac:dyDescent="0.25">
      <c r="A19" s="9"/>
      <c r="B19" s="22"/>
      <c r="C19" s="34" t="str">
        <f t="shared" si="0"/>
        <v>A hotel or restaurant with fewer than 500 or fewer employees per location</v>
      </c>
      <c r="D19" s="38" t="s">
        <v>85</v>
      </c>
      <c r="H19" s="20" t="s">
        <v>44</v>
      </c>
    </row>
    <row r="20" spans="1:8" ht="30" x14ac:dyDescent="0.25">
      <c r="A20" s="9"/>
      <c r="B20" s="22"/>
      <c r="C20" s="34" t="str">
        <f t="shared" si="0"/>
        <v>A for profit business with tangibel net worth of not more than $15 million and average net income over the past two years of mot more than $5 million</v>
      </c>
      <c r="D20" s="38" t="s">
        <v>85</v>
      </c>
      <c r="H20" s="20" t="s">
        <v>45</v>
      </c>
    </row>
    <row r="21" spans="1:8" x14ac:dyDescent="0.25">
      <c r="A21" s="9"/>
      <c r="B21" s="22"/>
      <c r="C21" s="34" t="str">
        <f t="shared" si="0"/>
        <v>None of the above</v>
      </c>
      <c r="D21" s="38" t="s">
        <v>85</v>
      </c>
      <c r="H21" s="20" t="s">
        <v>46</v>
      </c>
    </row>
    <row r="22" spans="1:8" hidden="1" x14ac:dyDescent="0.25">
      <c r="A22" s="9"/>
      <c r="B22" s="22"/>
      <c r="C22" s="18" t="s">
        <v>55</v>
      </c>
      <c r="D22" s="19" t="str">
        <f>IF(AND(D13="No",OR(D16="x",D17="X",D18="X",D19="X",D20="X")),"Yes","No")</f>
        <v>No</v>
      </c>
    </row>
    <row r="23" spans="1:8" x14ac:dyDescent="0.25">
      <c r="A23" s="9"/>
      <c r="B23" s="22"/>
    </row>
    <row r="24" spans="1:8" x14ac:dyDescent="0.25">
      <c r="A24" s="9">
        <v>3</v>
      </c>
      <c r="B24" s="22" t="s">
        <v>63</v>
      </c>
      <c r="C24" s="1" t="s">
        <v>47</v>
      </c>
      <c r="D24" s="32" t="s">
        <v>84</v>
      </c>
    </row>
    <row r="25" spans="1:8" x14ac:dyDescent="0.25">
      <c r="A25" s="9"/>
      <c r="B25" s="22" t="s">
        <v>64</v>
      </c>
      <c r="C25" s="1" t="s">
        <v>48</v>
      </c>
      <c r="D25" s="32" t="s">
        <v>84</v>
      </c>
    </row>
    <row r="26" spans="1:8" x14ac:dyDescent="0.25">
      <c r="A26" s="9"/>
      <c r="B26" s="22" t="s">
        <v>65</v>
      </c>
      <c r="C26" s="1" t="s">
        <v>49</v>
      </c>
      <c r="D26" s="32" t="s">
        <v>84</v>
      </c>
    </row>
    <row r="27" spans="1:8" hidden="1" x14ac:dyDescent="0.25">
      <c r="C27" s="18" t="s">
        <v>59</v>
      </c>
      <c r="D27" s="19" t="str">
        <f>IF(OR(D24="Yes",D25="Yes",D26="Yes"),"No",IF(OR(D24="No",D25="No",D26="No"),"Yes","Incomplete"))</f>
        <v>Incomplete</v>
      </c>
    </row>
    <row r="28" spans="1:8" ht="15.75" thickBot="1" x14ac:dyDescent="0.3">
      <c r="C28" s="18"/>
      <c r="D28" s="19"/>
    </row>
    <row r="29" spans="1:8" x14ac:dyDescent="0.25">
      <c r="C29" s="23" t="s">
        <v>62</v>
      </c>
      <c r="D29" s="24"/>
    </row>
    <row r="30" spans="1:8" x14ac:dyDescent="0.25">
      <c r="C30" s="25" t="s">
        <v>60</v>
      </c>
      <c r="D30" s="26" t="str">
        <f>IF(AND(D13="Yes",D27="Yes"),"Yes",IF(D27="Incomplete","Incomplete","No"))</f>
        <v>Incomplete</v>
      </c>
    </row>
    <row r="31" spans="1:8" ht="15.75" thickBot="1" x14ac:dyDescent="0.3">
      <c r="C31" s="27" t="s">
        <v>61</v>
      </c>
      <c r="D31" s="28" t="str">
        <f>IF(AND(D22="Yes",D27="Yes"),"Yes",IF(D27="Incomplete","Incomplete","No"))</f>
        <v>Incomplete</v>
      </c>
    </row>
    <row r="33" spans="1:8" ht="30" customHeight="1" x14ac:dyDescent="0.25">
      <c r="A33" s="40" t="s">
        <v>71</v>
      </c>
      <c r="B33" s="40"/>
      <c r="C33" s="40"/>
      <c r="D33" s="40"/>
    </row>
    <row r="35" spans="1:8" x14ac:dyDescent="0.25">
      <c r="A35" s="29">
        <v>4</v>
      </c>
      <c r="C35" s="1" t="s">
        <v>80</v>
      </c>
      <c r="D35" s="33" t="s">
        <v>84</v>
      </c>
    </row>
    <row r="36" spans="1:8" x14ac:dyDescent="0.25">
      <c r="A36" s="29"/>
    </row>
    <row r="37" spans="1:8" ht="45" x14ac:dyDescent="0.25">
      <c r="A37" s="29">
        <v>5</v>
      </c>
      <c r="C37" s="1" t="s">
        <v>81</v>
      </c>
      <c r="D37" s="33" t="s">
        <v>84</v>
      </c>
    </row>
    <row r="38" spans="1:8" x14ac:dyDescent="0.25">
      <c r="A38" s="29"/>
    </row>
    <row r="39" spans="1:8" ht="45" x14ac:dyDescent="0.25">
      <c r="A39" s="29">
        <v>6</v>
      </c>
      <c r="C39" s="1" t="s">
        <v>82</v>
      </c>
      <c r="D39" s="33" t="s">
        <v>84</v>
      </c>
    </row>
    <row r="40" spans="1:8" x14ac:dyDescent="0.25">
      <c r="A40" s="29"/>
    </row>
    <row r="41" spans="1:8" x14ac:dyDescent="0.25">
      <c r="A41" s="29">
        <v>7</v>
      </c>
      <c r="C41" s="1" t="s">
        <v>86</v>
      </c>
      <c r="D41" s="17" t="str">
        <f>IF(OR('For-Profit-Entities'!F22="yes",'Not-for-Profit-Entities'!F28="Yes"),"Yes","No")</f>
        <v>Yes</v>
      </c>
    </row>
    <row r="42" spans="1:8" x14ac:dyDescent="0.25">
      <c r="A42" s="29"/>
    </row>
    <row r="43" spans="1:8" ht="45" x14ac:dyDescent="0.25">
      <c r="A43" s="29">
        <v>8</v>
      </c>
      <c r="C43" s="34" t="str">
        <f>IF(D$35="Yes","NA",H43)</f>
        <v>If you had over 100 full-time equivalent employees on average during 2019, did you pay employees not to come to work, or did you pay health benefits of furloughed employees with funds other than PPP loan proceeds?</v>
      </c>
      <c r="D43" s="35" t="s">
        <v>84</v>
      </c>
      <c r="H43" s="1" t="s">
        <v>83</v>
      </c>
    </row>
    <row r="44" spans="1:8" ht="15.75" thickBot="1" x14ac:dyDescent="0.3"/>
    <row r="45" spans="1:8" x14ac:dyDescent="0.25">
      <c r="C45" s="23" t="s">
        <v>62</v>
      </c>
      <c r="D45" s="24"/>
    </row>
    <row r="46" spans="1:8" x14ac:dyDescent="0.25">
      <c r="C46" s="25" t="s">
        <v>70</v>
      </c>
      <c r="D46" s="26" t="str">
        <f>IF(AND(D35="Yes",OR(D37="Yes",D39="Yes",D41="Yes")),"Yes","No")</f>
        <v>No</v>
      </c>
    </row>
    <row r="47" spans="1:8" ht="15.75" thickBot="1" x14ac:dyDescent="0.3">
      <c r="C47" s="27" t="s">
        <v>69</v>
      </c>
      <c r="D47" s="28" t="str">
        <f>IF(AND(D35="No",D43="Yes",OR(D37="Yes",D39="Yes",D41="Yes")),"Yes","No")</f>
        <v>No</v>
      </c>
    </row>
    <row r="54" spans="4:4" hidden="1" x14ac:dyDescent="0.25">
      <c r="D54" s="17" t="s">
        <v>84</v>
      </c>
    </row>
    <row r="55" spans="4:4" hidden="1" x14ac:dyDescent="0.25">
      <c r="D55" s="17" t="s">
        <v>50</v>
      </c>
    </row>
    <row r="56" spans="4:4" hidden="1" x14ac:dyDescent="0.25">
      <c r="D56" s="17" t="s">
        <v>51</v>
      </c>
    </row>
    <row r="57" spans="4:4" hidden="1" x14ac:dyDescent="0.25"/>
    <row r="58" spans="4:4" hidden="1" x14ac:dyDescent="0.25">
      <c r="D58" s="17" t="s">
        <v>85</v>
      </c>
    </row>
    <row r="59" spans="4:4" hidden="1" x14ac:dyDescent="0.25">
      <c r="D59" s="17" t="s">
        <v>52</v>
      </c>
    </row>
    <row r="60" spans="4:4" x14ac:dyDescent="0.25">
      <c r="D60" s="17" t="s">
        <v>53</v>
      </c>
    </row>
  </sheetData>
  <sheetProtection algorithmName="SHA-512" hashValue="bRgmX1yJ5JYZsQRVwiNknGwbSOPTQEMx6AZmdJE35shnwtxpyHz+/g1MryTcynSfEYRHjNyD473D/uAhZvEgfw==" saltValue="/NU7sqM1Vim21Ou5ynoCOw==" spinCount="100000" sheet="1" objects="1" scenarios="1"/>
  <mergeCells count="5">
    <mergeCell ref="A6:D6"/>
    <mergeCell ref="A33:D33"/>
    <mergeCell ref="B1:D1"/>
    <mergeCell ref="A2:D2"/>
    <mergeCell ref="A4:D4"/>
  </mergeCells>
  <dataValidations count="3">
    <dataValidation type="list" allowBlank="1" showInputMessage="1" showErrorMessage="1" sqref="D13" xr:uid="{00000000-0002-0000-0100-000000000000}">
      <formula1>$D$55:$D$56</formula1>
    </dataValidation>
    <dataValidation type="list" allowBlank="1" showInputMessage="1" showErrorMessage="1" sqref="D8:D11 D24:D26 D35 D37 D39 D43" xr:uid="{00000000-0002-0000-0100-000001000000}">
      <formula1>$D$54:$D$56</formula1>
    </dataValidation>
    <dataValidation type="list" allowBlank="1" showInputMessage="1" showErrorMessage="1" sqref="D16:D21" xr:uid="{00000000-0002-0000-0100-000002000000}">
      <formula1>$D$58:$D$60</formula1>
    </dataValidation>
  </dataValidations>
  <pageMargins left="0.7" right="0.7" top="0.75" bottom="0.75" header="0.3" footer="0.3"/>
  <pageSetup scale="83"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
  <sheetViews>
    <sheetView workbookViewId="0">
      <selection activeCell="F22" sqref="F22"/>
    </sheetView>
  </sheetViews>
  <sheetFormatPr defaultRowHeight="15" x14ac:dyDescent="0.25"/>
  <cols>
    <col min="1" max="1" width="30.7109375" style="1" customWidth="1"/>
    <col min="2" max="2" width="1.7109375" customWidth="1"/>
    <col min="3" max="4" width="12.5703125" bestFit="1" customWidth="1"/>
    <col min="5" max="5" width="2.7109375" customWidth="1"/>
    <col min="6" max="7" width="12.5703125" bestFit="1" customWidth="1"/>
    <col min="8" max="8" width="2.140625" customWidth="1"/>
    <col min="9" max="10" width="12.5703125" bestFit="1" customWidth="1"/>
    <col min="11" max="11" width="1.85546875" customWidth="1"/>
    <col min="12" max="13" width="12.5703125" bestFit="1" customWidth="1"/>
  </cols>
  <sheetData>
    <row r="1" spans="1:13" ht="21.95" customHeight="1" x14ac:dyDescent="0.4">
      <c r="A1" s="41" t="s">
        <v>14</v>
      </c>
      <c r="B1" s="41"/>
      <c r="C1" s="41"/>
      <c r="D1" s="41"/>
      <c r="E1" s="41"/>
      <c r="F1" s="41"/>
      <c r="G1" s="41"/>
      <c r="H1" s="41"/>
      <c r="I1" s="41"/>
      <c r="J1" s="41"/>
      <c r="K1" s="41"/>
      <c r="L1" s="41"/>
      <c r="M1" s="41"/>
    </row>
    <row r="2" spans="1:13" ht="21.95" customHeight="1" x14ac:dyDescent="0.4">
      <c r="A2" s="41" t="s">
        <v>13</v>
      </c>
      <c r="B2" s="41"/>
      <c r="C2" s="41"/>
      <c r="D2" s="41"/>
      <c r="E2" s="41"/>
      <c r="F2" s="41"/>
      <c r="G2" s="41"/>
      <c r="H2" s="41"/>
      <c r="I2" s="41"/>
      <c r="J2" s="41"/>
      <c r="K2" s="41"/>
      <c r="L2" s="41"/>
      <c r="M2" s="41"/>
    </row>
    <row r="4" spans="1:13" ht="28.5" customHeight="1" x14ac:dyDescent="0.25">
      <c r="A4" s="44" t="s">
        <v>23</v>
      </c>
      <c r="B4" s="44"/>
      <c r="C4" s="44"/>
      <c r="D4" s="44"/>
      <c r="E4" s="44"/>
      <c r="F4" s="44"/>
      <c r="G4" s="44"/>
      <c r="H4" s="44"/>
      <c r="I4" s="44"/>
      <c r="J4" s="44"/>
      <c r="K4" s="44"/>
      <c r="L4" s="44"/>
      <c r="M4" s="44"/>
    </row>
    <row r="6" spans="1:13" x14ac:dyDescent="0.25">
      <c r="C6" s="45" t="s">
        <v>8</v>
      </c>
      <c r="D6" s="45"/>
      <c r="F6" s="45" t="s">
        <v>9</v>
      </c>
      <c r="G6" s="45"/>
      <c r="I6" s="45" t="s">
        <v>11</v>
      </c>
      <c r="J6" s="45"/>
      <c r="L6" s="45" t="s">
        <v>10</v>
      </c>
      <c r="M6" s="45"/>
    </row>
    <row r="7" spans="1:13" x14ac:dyDescent="0.25">
      <c r="C7" s="4">
        <v>2020</v>
      </c>
      <c r="D7" s="4">
        <v>2019</v>
      </c>
      <c r="F7" s="4">
        <v>2020</v>
      </c>
      <c r="G7" s="4">
        <v>2019</v>
      </c>
      <c r="I7" s="4">
        <v>2020</v>
      </c>
      <c r="J7" s="4">
        <v>2019</v>
      </c>
      <c r="L7" s="4">
        <v>2020</v>
      </c>
      <c r="M7" s="4">
        <v>2019</v>
      </c>
    </row>
    <row r="9" spans="1:13" ht="33" customHeight="1" x14ac:dyDescent="0.25">
      <c r="A9" s="1" t="s">
        <v>0</v>
      </c>
      <c r="C9" s="30">
        <v>1</v>
      </c>
      <c r="D9" s="30">
        <v>2</v>
      </c>
      <c r="E9" s="2"/>
      <c r="F9" s="30">
        <v>0</v>
      </c>
      <c r="G9" s="30">
        <v>0</v>
      </c>
      <c r="H9" s="2"/>
      <c r="I9" s="30">
        <v>0</v>
      </c>
      <c r="J9" s="30">
        <v>0</v>
      </c>
      <c r="K9" s="2"/>
      <c r="L9" s="30">
        <v>0</v>
      </c>
      <c r="M9" s="30">
        <v>0</v>
      </c>
    </row>
    <row r="10" spans="1:13" x14ac:dyDescent="0.25">
      <c r="A10" s="1" t="s">
        <v>1</v>
      </c>
      <c r="C10" s="31">
        <v>0</v>
      </c>
      <c r="D10" s="31">
        <v>0</v>
      </c>
      <c r="F10" s="31">
        <v>0</v>
      </c>
      <c r="G10" s="31">
        <v>0</v>
      </c>
      <c r="I10" s="31">
        <v>0</v>
      </c>
      <c r="J10" s="31">
        <v>0</v>
      </c>
      <c r="L10" s="31">
        <v>0</v>
      </c>
      <c r="M10" s="31">
        <v>0</v>
      </c>
    </row>
    <row r="11" spans="1:13" x14ac:dyDescent="0.25">
      <c r="A11" s="1" t="s">
        <v>2</v>
      </c>
      <c r="C11" s="31">
        <v>0</v>
      </c>
      <c r="D11" s="31">
        <v>0</v>
      </c>
      <c r="F11" s="31">
        <v>0</v>
      </c>
      <c r="G11" s="31">
        <v>0</v>
      </c>
      <c r="I11" s="31">
        <v>0</v>
      </c>
      <c r="J11" s="31">
        <v>0</v>
      </c>
      <c r="L11" s="31">
        <v>0</v>
      </c>
      <c r="M11" s="31">
        <v>0</v>
      </c>
    </row>
    <row r="12" spans="1:13" x14ac:dyDescent="0.25">
      <c r="A12" s="1" t="s">
        <v>3</v>
      </c>
      <c r="C12" s="31">
        <v>0</v>
      </c>
      <c r="D12" s="31">
        <v>0</v>
      </c>
      <c r="F12" s="31">
        <v>0</v>
      </c>
      <c r="G12" s="31">
        <v>0</v>
      </c>
      <c r="I12" s="31">
        <v>0</v>
      </c>
      <c r="J12" s="31">
        <v>0</v>
      </c>
      <c r="L12" s="31">
        <v>0</v>
      </c>
      <c r="M12" s="31">
        <v>0</v>
      </c>
    </row>
    <row r="13" spans="1:13" x14ac:dyDescent="0.25">
      <c r="A13" s="1" t="s">
        <v>4</v>
      </c>
      <c r="C13" s="31">
        <v>0</v>
      </c>
      <c r="D13" s="31">
        <v>0</v>
      </c>
      <c r="F13" s="31">
        <v>0</v>
      </c>
      <c r="G13" s="31">
        <v>0</v>
      </c>
      <c r="I13" s="31">
        <v>0</v>
      </c>
      <c r="J13" s="31">
        <v>0</v>
      </c>
      <c r="L13" s="31">
        <v>0</v>
      </c>
      <c r="M13" s="31">
        <v>0</v>
      </c>
    </row>
    <row r="14" spans="1:13" ht="30" x14ac:dyDescent="0.25">
      <c r="A14" s="1" t="s">
        <v>5</v>
      </c>
      <c r="C14" s="31">
        <v>0</v>
      </c>
      <c r="D14" s="31">
        <v>0</v>
      </c>
      <c r="F14" s="31">
        <v>0</v>
      </c>
      <c r="G14" s="31">
        <v>0</v>
      </c>
      <c r="I14" s="31">
        <v>0</v>
      </c>
      <c r="J14" s="31">
        <v>0</v>
      </c>
      <c r="L14" s="31">
        <v>0</v>
      </c>
      <c r="M14" s="31">
        <v>0</v>
      </c>
    </row>
    <row r="15" spans="1:13" x14ac:dyDescent="0.25">
      <c r="A15" s="1" t="s">
        <v>6</v>
      </c>
      <c r="C15" s="31">
        <v>0</v>
      </c>
      <c r="D15" s="31">
        <v>0</v>
      </c>
      <c r="F15" s="31">
        <v>0</v>
      </c>
      <c r="G15" s="31">
        <v>0</v>
      </c>
      <c r="I15" s="31">
        <v>0</v>
      </c>
      <c r="J15" s="31">
        <v>0</v>
      </c>
      <c r="L15" s="31">
        <v>0</v>
      </c>
      <c r="M15" s="31">
        <v>0</v>
      </c>
    </row>
    <row r="16" spans="1:13" ht="8.25" customHeight="1" x14ac:dyDescent="0.25">
      <c r="C16" s="3"/>
      <c r="D16" s="3"/>
      <c r="F16" s="3"/>
      <c r="G16" s="3"/>
      <c r="I16" s="3"/>
      <c r="J16" s="3"/>
      <c r="L16" s="3"/>
      <c r="M16" s="3"/>
    </row>
    <row r="17" spans="1:13" s="9" customFormat="1" ht="15.75" thickBot="1" x14ac:dyDescent="0.3">
      <c r="A17" s="8" t="s">
        <v>7</v>
      </c>
      <c r="C17" s="10">
        <f>SUM(C9:C16)</f>
        <v>1</v>
      </c>
      <c r="D17" s="10">
        <f>SUM(D9:D16)</f>
        <v>2</v>
      </c>
      <c r="E17" s="11"/>
      <c r="F17" s="10">
        <f>SUM(F9:F16)</f>
        <v>0</v>
      </c>
      <c r="G17" s="10">
        <f>SUM(G9:G16)</f>
        <v>0</v>
      </c>
      <c r="H17" s="11"/>
      <c r="I17" s="10">
        <f>SUM(I9:I16)</f>
        <v>0</v>
      </c>
      <c r="J17" s="10">
        <f>SUM(J9:J16)</f>
        <v>0</v>
      </c>
      <c r="K17" s="11"/>
      <c r="L17" s="10">
        <f>SUM(L9:L16)</f>
        <v>0</v>
      </c>
      <c r="M17" s="10">
        <f>SUM(M9:M16)</f>
        <v>0</v>
      </c>
    </row>
    <row r="18" spans="1:13" ht="15.75" thickTop="1" x14ac:dyDescent="0.25"/>
    <row r="19" spans="1:13" ht="15.75" thickBot="1" x14ac:dyDescent="0.3">
      <c r="A19" s="1" t="s">
        <v>12</v>
      </c>
      <c r="C19" s="7">
        <f>IF(D17&gt;0,(C17-D17)/D17,0)</f>
        <v>-0.5</v>
      </c>
      <c r="F19" s="7">
        <f>IF(G17&gt;0,(F17-G17)/G17,0)</f>
        <v>0</v>
      </c>
      <c r="I19" s="7">
        <f>IF(J17&gt;0,(I17-J17)/J17,0)</f>
        <v>0</v>
      </c>
      <c r="L19" s="7">
        <f>IF(M17&gt;0,(L17-M17)/M17,0)</f>
        <v>0</v>
      </c>
    </row>
    <row r="20" spans="1:13" ht="15.75" thickTop="1" x14ac:dyDescent="0.25"/>
    <row r="21" spans="1:13" ht="30.75" customHeight="1" x14ac:dyDescent="0.25">
      <c r="A21" s="43" t="s">
        <v>56</v>
      </c>
      <c r="B21" s="43"/>
      <c r="C21" s="43"/>
      <c r="D21" s="43"/>
      <c r="E21" s="21"/>
      <c r="F21" s="5" t="str">
        <f>IF(OR(C19&lt;=-0.25,F19&lt;=-0.25,I19&lt;=-0.25,L19&lt;=-0.25),"Yes","No")</f>
        <v>Yes</v>
      </c>
      <c r="G21" s="21"/>
      <c r="H21" s="21"/>
      <c r="I21" s="21"/>
      <c r="J21" s="21"/>
      <c r="K21" s="21"/>
      <c r="L21" s="21"/>
      <c r="M21" s="21"/>
    </row>
    <row r="22" spans="1:13" ht="33" customHeight="1" x14ac:dyDescent="0.25">
      <c r="A22" s="43" t="s">
        <v>57</v>
      </c>
      <c r="B22" s="43"/>
      <c r="C22" s="43"/>
      <c r="D22" s="43"/>
      <c r="E22" s="21"/>
      <c r="F22" s="5" t="str">
        <f>IF(OR(C19&lt;=-0.5,F19&lt;=-0.5,I19&lt;=-0.5,L19&lt;=-0.5),"Yes","No")</f>
        <v>Yes</v>
      </c>
      <c r="G22" s="21"/>
      <c r="H22" s="21"/>
      <c r="I22" s="21"/>
      <c r="J22" s="21"/>
      <c r="K22" s="21"/>
      <c r="L22" s="21"/>
      <c r="M22" s="21"/>
    </row>
  </sheetData>
  <sheetProtection algorithmName="SHA-512" hashValue="RnUcS7KjRtGT5whNMF5lk0inxE+5QCrdmunRjm19k269wAzGwGb0dmCKpeHSpqvktlBdGrwMPyd1Nl/d0opUNA==" saltValue="g5YPEWPrRFA96IdypenQpQ==" spinCount="100000" sheet="1" objects="1" scenarios="1"/>
  <mergeCells count="9">
    <mergeCell ref="A21:D21"/>
    <mergeCell ref="A22:D22"/>
    <mergeCell ref="A1:M1"/>
    <mergeCell ref="A2:M2"/>
    <mergeCell ref="A4:M4"/>
    <mergeCell ref="C6:D6"/>
    <mergeCell ref="F6:G6"/>
    <mergeCell ref="I6:J6"/>
    <mergeCell ref="L6:M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tabSelected="1" topLeftCell="A19" workbookViewId="0">
      <selection activeCell="F28" sqref="F28"/>
    </sheetView>
  </sheetViews>
  <sheetFormatPr defaultRowHeight="15" x14ac:dyDescent="0.25"/>
  <cols>
    <col min="1" max="1" width="30.7109375" style="1" customWidth="1"/>
    <col min="2" max="2" width="1.7109375" customWidth="1"/>
    <col min="3" max="4" width="12.5703125" bestFit="1" customWidth="1"/>
    <col min="5" max="5" width="2.7109375" customWidth="1"/>
    <col min="6" max="7" width="12.5703125" bestFit="1" customWidth="1"/>
    <col min="8" max="8" width="2.140625" customWidth="1"/>
    <col min="9" max="10" width="12.5703125" bestFit="1" customWidth="1"/>
    <col min="11" max="11" width="1.85546875" customWidth="1"/>
    <col min="12" max="13" width="12.5703125" bestFit="1" customWidth="1"/>
  </cols>
  <sheetData>
    <row r="1" spans="1:13" ht="21.95" customHeight="1" x14ac:dyDescent="0.4">
      <c r="A1" s="41" t="s">
        <v>14</v>
      </c>
      <c r="B1" s="41"/>
      <c r="C1" s="41"/>
      <c r="D1" s="41"/>
      <c r="E1" s="41"/>
      <c r="F1" s="41"/>
      <c r="G1" s="41"/>
      <c r="H1" s="41"/>
      <c r="I1" s="41"/>
      <c r="J1" s="41"/>
      <c r="K1" s="41"/>
      <c r="L1" s="41"/>
      <c r="M1" s="41"/>
    </row>
    <row r="2" spans="1:13" ht="21.95" customHeight="1" x14ac:dyDescent="0.4">
      <c r="A2" s="41" t="s">
        <v>15</v>
      </c>
      <c r="B2" s="41"/>
      <c r="C2" s="41"/>
      <c r="D2" s="41"/>
      <c r="E2" s="41"/>
      <c r="F2" s="41"/>
      <c r="G2" s="41"/>
      <c r="H2" s="41"/>
      <c r="I2" s="41"/>
      <c r="J2" s="41"/>
      <c r="K2" s="41"/>
      <c r="L2" s="41"/>
      <c r="M2" s="41"/>
    </row>
    <row r="4" spans="1:13" ht="30" customHeight="1" x14ac:dyDescent="0.25">
      <c r="A4" s="44" t="s">
        <v>23</v>
      </c>
      <c r="B4" s="44"/>
      <c r="C4" s="44"/>
      <c r="D4" s="44"/>
      <c r="E4" s="44"/>
      <c r="F4" s="44"/>
      <c r="G4" s="44"/>
      <c r="H4" s="44"/>
      <c r="I4" s="44"/>
      <c r="J4" s="44"/>
      <c r="K4" s="44"/>
      <c r="L4" s="44"/>
      <c r="M4" s="44"/>
    </row>
    <row r="6" spans="1:13" x14ac:dyDescent="0.25">
      <c r="C6" s="45" t="s">
        <v>8</v>
      </c>
      <c r="D6" s="45"/>
      <c r="F6" s="45" t="s">
        <v>9</v>
      </c>
      <c r="G6" s="45"/>
      <c r="I6" s="45" t="s">
        <v>11</v>
      </c>
      <c r="J6" s="45"/>
      <c r="L6" s="45" t="s">
        <v>10</v>
      </c>
      <c r="M6" s="45"/>
    </row>
    <row r="7" spans="1:13" x14ac:dyDescent="0.25">
      <c r="C7" s="4">
        <v>2020</v>
      </c>
      <c r="D7" s="4">
        <v>2019</v>
      </c>
      <c r="F7" s="4">
        <v>2020</v>
      </c>
      <c r="G7" s="4">
        <v>2019</v>
      </c>
      <c r="I7" s="4">
        <v>2020</v>
      </c>
      <c r="J7" s="4">
        <v>2019</v>
      </c>
      <c r="L7" s="4">
        <v>2020</v>
      </c>
      <c r="M7" s="4">
        <v>2019</v>
      </c>
    </row>
    <row r="9" spans="1:13" x14ac:dyDescent="0.25">
      <c r="A9" s="1" t="s">
        <v>17</v>
      </c>
      <c r="C9" s="30">
        <v>0</v>
      </c>
      <c r="D9" s="30">
        <v>0</v>
      </c>
      <c r="E9" s="2"/>
      <c r="F9" s="30">
        <v>0</v>
      </c>
      <c r="G9" s="30">
        <v>0</v>
      </c>
      <c r="H9" s="2"/>
      <c r="I9" s="30">
        <v>0</v>
      </c>
      <c r="J9" s="30">
        <v>0</v>
      </c>
      <c r="K9" s="2"/>
      <c r="L9" s="30">
        <v>0</v>
      </c>
      <c r="M9" s="30">
        <v>0</v>
      </c>
    </row>
    <row r="10" spans="1:13" x14ac:dyDescent="0.25">
      <c r="A10" s="1" t="s">
        <v>25</v>
      </c>
      <c r="C10" s="31">
        <v>0</v>
      </c>
      <c r="D10" s="31">
        <v>0</v>
      </c>
      <c r="F10" s="31">
        <v>0</v>
      </c>
      <c r="G10" s="31">
        <v>0</v>
      </c>
      <c r="I10" s="31">
        <v>0</v>
      </c>
      <c r="J10" s="31">
        <v>0</v>
      </c>
      <c r="L10" s="31">
        <v>0</v>
      </c>
      <c r="M10" s="31">
        <v>0</v>
      </c>
    </row>
    <row r="11" spans="1:13" ht="33" customHeight="1" x14ac:dyDescent="0.25">
      <c r="A11" s="1" t="s">
        <v>24</v>
      </c>
      <c r="C11" s="31">
        <v>0</v>
      </c>
      <c r="D11" s="31">
        <v>0</v>
      </c>
      <c r="F11" s="31">
        <v>0</v>
      </c>
      <c r="G11" s="31">
        <v>0</v>
      </c>
      <c r="I11" s="31">
        <v>0</v>
      </c>
      <c r="J11" s="31">
        <v>0</v>
      </c>
      <c r="L11" s="31">
        <v>0</v>
      </c>
      <c r="M11" s="31">
        <v>0</v>
      </c>
    </row>
    <row r="12" spans="1:13" x14ac:dyDescent="0.25">
      <c r="A12" s="1" t="s">
        <v>2</v>
      </c>
      <c r="C12" s="31">
        <v>0</v>
      </c>
      <c r="D12" s="31">
        <v>0</v>
      </c>
      <c r="F12" s="31">
        <v>0</v>
      </c>
      <c r="G12" s="31">
        <v>0</v>
      </c>
      <c r="I12" s="31">
        <v>0</v>
      </c>
      <c r="J12" s="31">
        <v>0</v>
      </c>
      <c r="L12" s="31">
        <v>0</v>
      </c>
      <c r="M12" s="31">
        <v>0</v>
      </c>
    </row>
    <row r="13" spans="1:13" x14ac:dyDescent="0.25">
      <c r="A13" s="1" t="s">
        <v>3</v>
      </c>
      <c r="C13" s="31">
        <v>0</v>
      </c>
      <c r="D13" s="31">
        <v>0</v>
      </c>
      <c r="F13" s="31">
        <v>0</v>
      </c>
      <c r="G13" s="31">
        <v>0</v>
      </c>
      <c r="I13" s="31">
        <v>0</v>
      </c>
      <c r="J13" s="31">
        <v>0</v>
      </c>
      <c r="L13" s="31">
        <v>0</v>
      </c>
      <c r="M13" s="31">
        <v>0</v>
      </c>
    </row>
    <row r="14" spans="1:13" x14ac:dyDescent="0.25">
      <c r="A14" s="1" t="s">
        <v>1</v>
      </c>
      <c r="C14" s="31"/>
      <c r="D14" s="31"/>
      <c r="F14" s="31"/>
      <c r="G14" s="31"/>
      <c r="I14" s="31"/>
      <c r="J14" s="31"/>
      <c r="L14" s="31"/>
      <c r="M14" s="31"/>
    </row>
    <row r="15" spans="1:13" x14ac:dyDescent="0.25">
      <c r="A15" s="1" t="s">
        <v>4</v>
      </c>
      <c r="C15" s="31">
        <v>0</v>
      </c>
      <c r="D15" s="31">
        <v>0</v>
      </c>
      <c r="F15" s="31">
        <v>0</v>
      </c>
      <c r="G15" s="31">
        <v>0</v>
      </c>
      <c r="I15" s="31">
        <v>0</v>
      </c>
      <c r="J15" s="31">
        <v>0</v>
      </c>
      <c r="L15" s="31">
        <v>0</v>
      </c>
      <c r="M15" s="31">
        <v>0</v>
      </c>
    </row>
    <row r="16" spans="1:13" ht="30" x14ac:dyDescent="0.25">
      <c r="A16" s="1" t="s">
        <v>16</v>
      </c>
      <c r="C16" s="31">
        <v>0</v>
      </c>
      <c r="D16" s="31">
        <v>0</v>
      </c>
      <c r="F16" s="31">
        <v>0</v>
      </c>
      <c r="G16" s="31">
        <v>0</v>
      </c>
      <c r="I16" s="31">
        <v>0</v>
      </c>
      <c r="J16" s="31">
        <v>0</v>
      </c>
      <c r="L16" s="31">
        <v>0</v>
      </c>
      <c r="M16" s="31">
        <v>0</v>
      </c>
    </row>
    <row r="17" spans="1:13" ht="30.75" customHeight="1" x14ac:dyDescent="0.25">
      <c r="A17" s="1" t="s">
        <v>19</v>
      </c>
      <c r="C17" s="31">
        <v>0</v>
      </c>
      <c r="D17" s="31">
        <v>0</v>
      </c>
      <c r="F17" s="31">
        <v>0</v>
      </c>
      <c r="G17" s="31">
        <v>0</v>
      </c>
      <c r="I17" s="31">
        <v>0</v>
      </c>
      <c r="J17" s="31">
        <v>0</v>
      </c>
      <c r="L17" s="31">
        <v>0</v>
      </c>
      <c r="M17" s="31">
        <v>0</v>
      </c>
    </row>
    <row r="18" spans="1:13" ht="30" x14ac:dyDescent="0.25">
      <c r="A18" s="1" t="s">
        <v>18</v>
      </c>
      <c r="C18" s="31">
        <v>0</v>
      </c>
      <c r="D18" s="31">
        <v>0</v>
      </c>
      <c r="F18" s="31">
        <v>0</v>
      </c>
      <c r="G18" s="31">
        <v>0</v>
      </c>
      <c r="I18" s="31">
        <v>0</v>
      </c>
      <c r="J18" s="31">
        <v>0</v>
      </c>
      <c r="L18" s="31">
        <v>0</v>
      </c>
      <c r="M18" s="31">
        <v>0</v>
      </c>
    </row>
    <row r="19" spans="1:13" ht="30" x14ac:dyDescent="0.25">
      <c r="A19" s="1" t="s">
        <v>20</v>
      </c>
      <c r="C19" s="31">
        <v>0</v>
      </c>
      <c r="D19" s="31">
        <v>0</v>
      </c>
      <c r="F19" s="31">
        <v>0</v>
      </c>
      <c r="G19" s="31">
        <v>0</v>
      </c>
      <c r="I19" s="31">
        <v>0</v>
      </c>
      <c r="J19" s="31">
        <v>0</v>
      </c>
      <c r="L19" s="31">
        <v>0</v>
      </c>
      <c r="M19" s="31">
        <v>0</v>
      </c>
    </row>
    <row r="20" spans="1:13" ht="30" x14ac:dyDescent="0.25">
      <c r="A20" s="1" t="s">
        <v>21</v>
      </c>
      <c r="C20" s="31">
        <v>0</v>
      </c>
      <c r="D20" s="31">
        <v>0</v>
      </c>
      <c r="F20" s="31">
        <v>0</v>
      </c>
      <c r="G20" s="31">
        <v>0</v>
      </c>
      <c r="I20" s="31">
        <v>0</v>
      </c>
      <c r="J20" s="31">
        <v>0</v>
      </c>
      <c r="L20" s="31">
        <v>0</v>
      </c>
      <c r="M20" s="31">
        <v>0</v>
      </c>
    </row>
    <row r="21" spans="1:13" x14ac:dyDescent="0.25">
      <c r="A21" s="1" t="s">
        <v>22</v>
      </c>
      <c r="C21" s="31">
        <v>0</v>
      </c>
      <c r="D21" s="31">
        <v>0</v>
      </c>
      <c r="F21" s="31">
        <v>0</v>
      </c>
      <c r="G21" s="31">
        <v>0</v>
      </c>
      <c r="I21" s="31">
        <v>0</v>
      </c>
      <c r="J21" s="31">
        <v>0</v>
      </c>
      <c r="L21" s="31">
        <v>0</v>
      </c>
      <c r="M21" s="31">
        <v>0</v>
      </c>
    </row>
    <row r="22" spans="1:13" ht="8.25" customHeight="1" x14ac:dyDescent="0.25">
      <c r="C22" s="3"/>
      <c r="D22" s="3"/>
      <c r="F22" s="3"/>
      <c r="G22" s="3"/>
      <c r="I22" s="3"/>
      <c r="J22" s="3"/>
      <c r="L22" s="3"/>
      <c r="M22" s="3"/>
    </row>
    <row r="23" spans="1:13" s="9" customFormat="1" ht="15.75" thickBot="1" x14ac:dyDescent="0.3">
      <c r="A23" s="8" t="s">
        <v>7</v>
      </c>
      <c r="C23" s="10">
        <f>SUM(C9:C22)</f>
        <v>0</v>
      </c>
      <c r="D23" s="10">
        <f>SUM(D9:D22)</f>
        <v>0</v>
      </c>
      <c r="E23" s="11"/>
      <c r="F23" s="10">
        <f>SUM(F9:F22)</f>
        <v>0</v>
      </c>
      <c r="G23" s="10">
        <f>SUM(G9:G22)</f>
        <v>0</v>
      </c>
      <c r="H23" s="11"/>
      <c r="I23" s="10">
        <f>SUM(I9:I22)</f>
        <v>0</v>
      </c>
      <c r="J23" s="10">
        <f>SUM(J9:J22)</f>
        <v>0</v>
      </c>
      <c r="K23" s="11"/>
      <c r="L23" s="10">
        <f>SUM(L9:L22)</f>
        <v>0</v>
      </c>
      <c r="M23" s="10">
        <f>SUM(M9:M22)</f>
        <v>0</v>
      </c>
    </row>
    <row r="24" spans="1:13" ht="15.75" thickTop="1" x14ac:dyDescent="0.25"/>
    <row r="25" spans="1:13" ht="15.75" thickBot="1" x14ac:dyDescent="0.3">
      <c r="A25" s="1" t="s">
        <v>12</v>
      </c>
      <c r="C25" s="7">
        <f>IF(D23&gt;0,(C23-D23)/D23,0)</f>
        <v>0</v>
      </c>
      <c r="F25" s="7">
        <f>IF(G23&gt;0,(F23-G23)/G23,0)</f>
        <v>0</v>
      </c>
      <c r="I25" s="7">
        <f>IF(J23&gt;0,(I23-J23)/J23,0)</f>
        <v>0</v>
      </c>
      <c r="L25" s="7">
        <f>IF(M23&gt;0,(L23-M23)/M23,0)</f>
        <v>0</v>
      </c>
    </row>
    <row r="26" spans="1:13" ht="15.75" thickTop="1" x14ac:dyDescent="0.25"/>
    <row r="27" spans="1:13" ht="30.75" customHeight="1" x14ac:dyDescent="0.25">
      <c r="A27" s="43" t="s">
        <v>56</v>
      </c>
      <c r="B27" s="43"/>
      <c r="C27" s="43"/>
      <c r="D27" s="43"/>
      <c r="E27" s="21"/>
      <c r="F27" s="5" t="str">
        <f>IF(OR(C25&lt;=-0.25,F25&lt;=-0.25,I25&lt;=-0.25,L25&lt;=-0.25),"Yes","No")</f>
        <v>No</v>
      </c>
      <c r="G27" s="21"/>
      <c r="H27" s="21"/>
      <c r="I27" s="21"/>
      <c r="J27" s="21"/>
      <c r="K27" s="21"/>
      <c r="L27" s="21"/>
      <c r="M27" s="21"/>
    </row>
    <row r="28" spans="1:13" ht="33" customHeight="1" x14ac:dyDescent="0.25">
      <c r="A28" s="43" t="s">
        <v>57</v>
      </c>
      <c r="B28" s="43"/>
      <c r="C28" s="43"/>
      <c r="D28" s="43"/>
      <c r="E28" s="21"/>
      <c r="F28" s="5" t="str">
        <f>IF(OR(C25&lt;=-0.5,F25&lt;=-0.5,I25&lt;=-0.5,L25&lt;=-0.5),"Yes","No")</f>
        <v>No</v>
      </c>
      <c r="G28" s="21"/>
      <c r="H28" s="21"/>
      <c r="I28" s="21"/>
      <c r="J28" s="21"/>
      <c r="K28" s="21"/>
      <c r="L28" s="21"/>
      <c r="M28" s="21"/>
    </row>
  </sheetData>
  <sheetProtection algorithmName="SHA-512" hashValue="wA/HX1NH/MIrSg4sUU8dphRi23fd4SYigSHYAFO21tOd+V31smTbT4CIqW//PlxnD293P2TtAlI05le7JTNs+A==" saltValue="Ip0Ye8umRCLPg13Bj3pSzw==" spinCount="100000" sheet="1" objects="1" scenarios="1"/>
  <mergeCells count="9">
    <mergeCell ref="A27:D27"/>
    <mergeCell ref="A28:D28"/>
    <mergeCell ref="A1:M1"/>
    <mergeCell ref="A2:M2"/>
    <mergeCell ref="A4:M4"/>
    <mergeCell ref="C6:D6"/>
    <mergeCell ref="F6:G6"/>
    <mergeCell ref="I6:J6"/>
    <mergeCell ref="L6:M6"/>
  </mergeCells>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90D364626DFD48BF1E0D688068830C" ma:contentTypeVersion="14" ma:contentTypeDescription="Create a new document." ma:contentTypeScope="" ma:versionID="6af61d5cc5be1140e52349ae757eff68">
  <xsd:schema xmlns:xsd="http://www.w3.org/2001/XMLSchema" xmlns:xs="http://www.w3.org/2001/XMLSchema" xmlns:p="http://schemas.microsoft.com/office/2006/metadata/properties" xmlns:ns1="http://schemas.microsoft.com/sharepoint/v3" xmlns:ns3="be0f9404-0b5d-4ea5-a161-587792d719a7" xmlns:ns4="c6dc712b-3805-478a-a6f0-5b1fb25efa84" targetNamespace="http://schemas.microsoft.com/office/2006/metadata/properties" ma:root="true" ma:fieldsID="7f6fe1ec23ced79234463363de6e48c0" ns1:_="" ns3:_="" ns4:_="">
    <xsd:import namespace="http://schemas.microsoft.com/sharepoint/v3"/>
    <xsd:import namespace="be0f9404-0b5d-4ea5-a161-587792d719a7"/>
    <xsd:import namespace="c6dc712b-3805-478a-a6f0-5b1fb25efa84"/>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0f9404-0b5d-4ea5-a161-587792d719a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dc712b-3805-478a-a6f0-5b1fb25efa8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3415F63-7226-4BB7-A9A8-5654DF9F1369}">
  <ds:schemaRefs>
    <ds:schemaRef ds:uri="http://schemas.microsoft.com/sharepoint/v3/contenttype/forms"/>
  </ds:schemaRefs>
</ds:datastoreItem>
</file>

<file path=customXml/itemProps2.xml><?xml version="1.0" encoding="utf-8"?>
<ds:datastoreItem xmlns:ds="http://schemas.openxmlformats.org/officeDocument/2006/customXml" ds:itemID="{A4AD3953-0A1A-4254-A9D8-CC81320DC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0f9404-0b5d-4ea5-a161-587792d719a7"/>
    <ds:schemaRef ds:uri="c6dc712b-3805-478a-a6f0-5b1fb25efa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E9A92A-570F-4F3A-99DF-B5B4E46F7875}">
  <ds:schemaRefs>
    <ds:schemaRef ds:uri="http://purl.org/dc/terms/"/>
    <ds:schemaRef ds:uri="http://purl.org/dc/elements/1.1/"/>
    <ds:schemaRef ds:uri="http://purl.org/dc/dcmitype/"/>
    <ds:schemaRef ds:uri="be0f9404-0b5d-4ea5-a161-587792d719a7"/>
    <ds:schemaRef ds:uri="http://schemas.microsoft.com/sharepoint/v3"/>
    <ds:schemaRef ds:uri="http://schemas.microsoft.com/office/2006/documentManagement/types"/>
    <ds:schemaRef ds:uri="http://schemas.microsoft.com/office/2006/metadata/properties"/>
    <ds:schemaRef ds:uri="c6dc712b-3805-478a-a6f0-5b1fb25efa84"/>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Questions</vt:lpstr>
      <vt:lpstr>For-Profit-Entities</vt:lpstr>
      <vt:lpstr>Not-for-Profit-Entities</vt:lpstr>
    </vt:vector>
  </TitlesOfParts>
  <Company>PKF O'Connor Davies,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Blasnik</dc:creator>
  <cp:lastModifiedBy>Nicholas Richardson</cp:lastModifiedBy>
  <cp:lastPrinted>2021-01-11T19:47:58Z</cp:lastPrinted>
  <dcterms:created xsi:type="dcterms:W3CDTF">2020-12-31T12:17:22Z</dcterms:created>
  <dcterms:modified xsi:type="dcterms:W3CDTF">2021-01-14T15:06:30Z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0x0101007290D364626DFD48BF1E0D688068830C</vt:lpwstr>
  </property>
</Properties>
</file>