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filterPrivacy="1" defaultThemeVersion="124226"/>
  <xr:revisionPtr revIDLastSave="0" documentId="8_{DC366B85-E1C7-5D4D-AD88-24CE95D87560}" xr6:coauthVersionLast="45" xr6:coauthVersionMax="45" xr10:uidLastSave="{00000000-0000-0000-0000-000000000000}"/>
  <bookViews>
    <workbookView xWindow="0" yWindow="460" windowWidth="25780" windowHeight="14140" xr2:uid="{00000000-000D-0000-FFFF-FFFF00000000}"/>
  </bookViews>
  <sheets>
    <sheet name="Pivot of Opps" sheetId="3" r:id="rId1"/>
    <sheet name="COVID Opps &gt;$1mn" sheetId="2" r:id="rId2"/>
  </sheets>
  <definedNames>
    <definedName name="_xlnm._FilterDatabase" localSheetId="1" hidden="1">'COVID Opps &gt;$1mn'!$A$1:$AK$241</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2" i="2" l="1"/>
  <c r="F68" i="2"/>
  <c r="F67" i="2"/>
  <c r="F232" i="2"/>
  <c r="F101" i="2"/>
  <c r="F153" i="2"/>
  <c r="F66" i="2"/>
  <c r="F156" i="2"/>
  <c r="F152" i="2"/>
  <c r="F222" i="2"/>
  <c r="F221" i="2"/>
  <c r="F54" i="2"/>
  <c r="F134" i="2"/>
  <c r="F212" i="2"/>
  <c r="F211" i="2"/>
  <c r="F210" i="2"/>
  <c r="F125" i="2"/>
  <c r="F124" i="2"/>
  <c r="F123" i="2"/>
  <c r="F122" i="2"/>
  <c r="F121" i="2"/>
  <c r="F120" i="2"/>
  <c r="F209" i="2"/>
  <c r="F119" i="2"/>
  <c r="F118" i="2"/>
  <c r="F208" i="2"/>
  <c r="F117" i="2"/>
  <c r="F207" i="2"/>
  <c r="F206" i="2"/>
  <c r="F205" i="2"/>
  <c r="F204" i="2"/>
  <c r="F203" i="2"/>
  <c r="F202" i="2"/>
  <c r="F201" i="2"/>
  <c r="F47" i="2"/>
  <c r="F46" i="2"/>
  <c r="F220" i="2"/>
  <c r="F131" i="2"/>
  <c r="F219" i="2"/>
  <c r="F218" i="2"/>
  <c r="F136" i="2"/>
  <c r="F135" i="2"/>
  <c r="F89" i="2"/>
  <c r="F88" i="2"/>
  <c r="F226" i="2"/>
  <c r="F225" i="2"/>
  <c r="F233" i="2"/>
  <c r="F234" i="2"/>
  <c r="F69" i="2"/>
  <c r="F103" i="2"/>
  <c r="F235" i="2"/>
  <c r="F236" i="2"/>
</calcChain>
</file>

<file path=xl/sharedStrings.xml><?xml version="1.0" encoding="utf-8"?>
<sst xmlns="http://schemas.openxmlformats.org/spreadsheetml/2006/main" count="4811" uniqueCount="1861">
  <si>
    <t>﻿Opportunity Type</t>
  </si>
  <si>
    <t>Opportunity Identifier</t>
  </si>
  <si>
    <t>Title</t>
  </si>
  <si>
    <t>Requirements</t>
  </si>
  <si>
    <t>Min Value</t>
  </si>
  <si>
    <t>Max Value</t>
  </si>
  <si>
    <t>Stage</t>
  </si>
  <si>
    <t>Percent Complete</t>
  </si>
  <si>
    <t>Start/Origination Date</t>
  </si>
  <si>
    <t>End/Response Date</t>
  </si>
  <si>
    <t>Last Action Date</t>
  </si>
  <si>
    <t>Vendor Name</t>
  </si>
  <si>
    <t>Vendor Cage</t>
  </si>
  <si>
    <t>Parent Vendor Name</t>
  </si>
  <si>
    <t>Agency</t>
  </si>
  <si>
    <t>Bureau</t>
  </si>
  <si>
    <t>Office Level 3</t>
  </si>
  <si>
    <t>Office Level 4</t>
  </si>
  <si>
    <t>Office Level 5</t>
  </si>
  <si>
    <t>Office Level 6</t>
  </si>
  <si>
    <t>Office Level 7</t>
  </si>
  <si>
    <t>Office Level 8</t>
  </si>
  <si>
    <t>NAICS Code</t>
  </si>
  <si>
    <t>NAICS Description</t>
  </si>
  <si>
    <t>PSC/Class Code</t>
  </si>
  <si>
    <t>PSC/Class Code Description</t>
  </si>
  <si>
    <t>Set Aside</t>
  </si>
  <si>
    <t>Set Aside Description</t>
  </si>
  <si>
    <t>Place of Performance Address</t>
  </si>
  <si>
    <t>Place of Performance State Code</t>
  </si>
  <si>
    <t>Place of Performance Zip Code</t>
  </si>
  <si>
    <t>Contact Name</t>
  </si>
  <si>
    <t>Contact Email</t>
  </si>
  <si>
    <t>Contact Phone</t>
  </si>
  <si>
    <t>Contact Fax</t>
  </si>
  <si>
    <t>Solicitation</t>
  </si>
  <si>
    <t>Pre-RFP</t>
  </si>
  <si>
    <t>Department of the Army (USA)</t>
  </si>
  <si>
    <t>U.S. Army Materiel Command (AMC)</t>
  </si>
  <si>
    <t>SBA</t>
  </si>
  <si>
    <t>Small Business Set-Aside -- Total</t>
  </si>
  <si>
    <t>USA</t>
  </si>
  <si>
    <t>Department of the Navy (USN)</t>
  </si>
  <si>
    <t>MD</t>
  </si>
  <si>
    <t>Department of the Air Force (USAF)</t>
  </si>
  <si>
    <t>Air Force Materiel Command (AFMC)</t>
  </si>
  <si>
    <t>Air Force Nuclear Weapons Center (AFNWC)</t>
  </si>
  <si>
    <t>377th Air Base Wing</t>
  </si>
  <si>
    <t>Food Service Contractors</t>
  </si>
  <si>
    <t>S</t>
  </si>
  <si>
    <t>Utilities and Housekeeping Services</t>
  </si>
  <si>
    <t>Kirtland AFB , NM 87117 USA</t>
  </si>
  <si>
    <t>NM</t>
  </si>
  <si>
    <t>87117</t>
  </si>
  <si>
    <t>NONE</t>
  </si>
  <si>
    <t>Full &amp; Open</t>
  </si>
  <si>
    <t>FL</t>
  </si>
  <si>
    <t>Office of the Secretary (FS)</t>
  </si>
  <si>
    <t>Office of Acquisition, Logistics and Construction</t>
  </si>
  <si>
    <t>VA Office of Acquisition and Logistics</t>
  </si>
  <si>
    <t>Technology Acquisition Center NJ (36C10B)</t>
  </si>
  <si>
    <t>Computer Systems Design Services</t>
  </si>
  <si>
    <t>R</t>
  </si>
  <si>
    <t>Professional Administration &amp; Management Support Services</t>
  </si>
  <si>
    <t>Administrative Management and General Management Consulting Services</t>
  </si>
  <si>
    <t>VA</t>
  </si>
  <si>
    <t>Veterans Health Administration (VHA)</t>
  </si>
  <si>
    <t>Procurement &amp; Logistics Office</t>
  </si>
  <si>
    <t>VA Service Area Organization Central</t>
  </si>
  <si>
    <t>Network Contract Office 16/Ridgeland MS (36C256)</t>
  </si>
  <si>
    <t>In-Vitro Diagnostic Substance Manufacturing</t>
  </si>
  <si>
    <t>65</t>
  </si>
  <si>
    <t>Medical, Dental &amp; Vet Equipment &amp; Supplies</t>
  </si>
  <si>
    <t>FEMA intends to acquire the commercial services of a dedicated laboratory testing provider, who shall provide at home COVID-19 testing and sample collection kits via mail to identified FEMA personne</t>
  </si>
  <si>
    <t>FEMA intends to acquire the commercial services of a dedicated laboratory testing provider, who shall provide at home COVID-19 testing and sample collection kits via mail to identified FEMA personnel, and the corresponding laboratory testing and result generation capability, via secure means to FEMA personnel within 72 hours of receipt by testing provider. Critical Agency personnel must have on hand a test and sample collection kit that they can use to meet requirements of the geographical areas they deploy to. Upon receipt of test sample submitted by FEMA personnel, Contractor shall provide test results no later than 72 hours to each FEMA personnel tested. FEMA estimates that an initial 15,000 kits are needed and reserves the right to expand as required.&lt;br/&gt;Estimated RFP Release Date: 2020-09-08&lt;br/&gt;Contacts: Robert Sullivan Phone: 202-557-1739 Email: Robert.Sullivan3@fema.dhs.gov&lt;br/&gt;Incumbent Status: New Requirement&lt;br/&gt;Estimated Dollar Value Range: 2000000 - 5000000&lt;br/&gt;Contract Vehicle: PO&lt;br/&gt;BGOV procurement forecast</t>
  </si>
  <si>
    <t>Federal Emergency Management Agency (FEMA)</t>
  </si>
  <si>
    <t>Medical Laboratories</t>
  </si>
  <si>
    <t>DC</t>
  </si>
  <si>
    <t>Bureau for Management</t>
  </si>
  <si>
    <t>USAID Office of Procurement</t>
  </si>
  <si>
    <t>COVID-19 Cleaning and Sanitization Activities for TSA Space at Category X Airports.</t>
  </si>
  <si>
    <t>COVID-19 Cleaning and Sanitization Activities for TSA Space at Category X Airports.&lt;br/&gt;Estimated RFP Release Date: 2020-09-02&lt;br/&gt;Contacts: Katya Cruz Phone: 787-253-4717 Email: katya.cruz@tsa.dhs.gov&lt;br/&gt;Incumbent Status: New Requirement&lt;br/&gt;Estimated Dollar Value Range: 10000000 - 20000000&lt;br/&gt;Contract Vehicle: GSA&lt;br/&gt;BGOV procurement forecast</t>
  </si>
  <si>
    <t>Transportation Security Administration (TSA)</t>
  </si>
  <si>
    <t>Janitorial Services</t>
  </si>
  <si>
    <t xml:space="preserve"> Katya  D  Cruz </t>
  </si>
  <si>
    <t>katya.cruz@dhs.gov</t>
  </si>
  <si>
    <t>(787) 253-4717</t>
  </si>
  <si>
    <t>U.S. Army Corps of Engineers (USACE)</t>
  </si>
  <si>
    <t>USACE - Civilian Programs (USACE-CIV)</t>
  </si>
  <si>
    <t>Z</t>
  </si>
  <si>
    <t>Maintenance, Repair or Alteration of Real Property</t>
  </si>
  <si>
    <t>I3 Federal LLC</t>
  </si>
  <si>
    <t>4N0D6</t>
  </si>
  <si>
    <t>Other Computer Related Services</t>
  </si>
  <si>
    <t>Commercial and Institutional Building Construction</t>
  </si>
  <si>
    <t>Naval Information Warfare Systems Command (formerly SPAWAR) (NAVWAR)</t>
  </si>
  <si>
    <t>Naval Information Warfare Center Pacific (NIWC Pacific)</t>
  </si>
  <si>
    <t>NAVWARSYSCOM Systems Center San Diego</t>
  </si>
  <si>
    <t>SDVOSBC</t>
  </si>
  <si>
    <t>Service Disabled Veteran Business Set-Aside</t>
  </si>
  <si>
    <t>Army Contracting Command (ACC)</t>
  </si>
  <si>
    <t>Aberdeen Proving Ground Contracting Center (ACC APG)</t>
  </si>
  <si>
    <t>A</t>
  </si>
  <si>
    <t>Research and Development</t>
  </si>
  <si>
    <t>Other Defense Agencies</t>
  </si>
  <si>
    <t>Defense Logistics Agency (DLA)</t>
  </si>
  <si>
    <t>Defense Information Systems Agency (DISA)</t>
  </si>
  <si>
    <t>Research and Development in the Social Sciences and Humanities</t>
  </si>
  <si>
    <t>Research and Development in the Physical, Engineering, and Life Sciences (except Nanotechnology and Biotechnology)</t>
  </si>
  <si>
    <t>W81K0218P0287_OPT2</t>
  </si>
  <si>
    <t>Tele-Radiology Services</t>
  </si>
  <si>
    <t>&lt;p&gt;The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19 September 2020 through 18 September 2021 for Option II.&amp;nbsp; The anticipated date for contract modification is on or about 11 September 2020.&amp;nbsp;&lt;/p&gt; 
&lt;p&gt;&lt;/p&gt; 
&lt;p&gt;The purpose of this modification is to increase the quantities for X-rays and Computed Tomography Reads to Option II since quantities have increased due to the COVID-19 Pandemic and a larger patient population at BDAACH.&amp;nbsp; The estimated total amount of this modification is $41,423.54.&lt;/p&gt; 
&lt;p&gt;&lt;/p&gt; 
&lt;p&gt;This announcement fulfills the synopsis requirements under FAR 5.201 and 5.203.&amp;nbsp;&lt;/p&gt;&lt;br&gt;</t>
  </si>
  <si>
    <t>U.S. Army Medical Command (MEDCOM)</t>
  </si>
  <si>
    <t>Regional Health Command- Pacific</t>
  </si>
  <si>
    <t>Medical Command Pacific Regional Center (W81K02)</t>
  </si>
  <si>
    <t>Diagnostic Imaging Centers</t>
  </si>
  <si>
    <t>Q</t>
  </si>
  <si>
    <t>Medical Services</t>
  </si>
  <si>
    <t>KOR</t>
  </si>
  <si>
    <t xml:space="preserve"> Scott   Saito </t>
  </si>
  <si>
    <t>scott.k.saito.civ@mail.mil</t>
  </si>
  <si>
    <t>(808) 438-5117</t>
  </si>
  <si>
    <t>WA</t>
  </si>
  <si>
    <t>Indian Health Service (IHS)</t>
  </si>
  <si>
    <t>Mission &amp; Installation Contracting Command (MICC)</t>
  </si>
  <si>
    <t>Field Directory Office-Fort Sam Houston, Texas</t>
  </si>
  <si>
    <t>MICC-Fort Knox, Kentucky</t>
  </si>
  <si>
    <t>Center Directorate Of Contracting Fort Knox KY (W9124D)</t>
  </si>
  <si>
    <t>MI</t>
  </si>
  <si>
    <t>36C25520R0117</t>
  </si>
  <si>
    <t>Z2DA--657A4-19-103, COVID-19 Medical Gas Correction (VA-20-00086340)</t>
  </si>
  <si>
    <t>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t>
  </si>
  <si>
    <t>Network Contract Office 15/Leavenworth KS (36C255)</t>
  </si>
  <si>
    <t xml:space="preserve"> Timothy  P  Fitzgerald </t>
  </si>
  <si>
    <t>timothy.fitzgerald@va.gov</t>
  </si>
  <si>
    <t>(913) 946-1982</t>
  </si>
  <si>
    <t>Immediate Office of the Secretary of the Navy (SECNAV)</t>
  </si>
  <si>
    <t>Office of the Under Secretary of the Navy</t>
  </si>
  <si>
    <t>Chief of Naval Operations (CNO)</t>
  </si>
  <si>
    <t>36C24620Q0863</t>
  </si>
  <si>
    <t>6520--DentalEZ RAMVAC Bison 9 Dental Vacuum Pump Intent to Sole Source to FSS Contract 36F79719D0243 in support of COVID-19 efforts.</t>
  </si>
  <si>
    <t>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t>
  </si>
  <si>
    <t>DentalEZ Inc</t>
  </si>
  <si>
    <t>2N768</t>
  </si>
  <si>
    <t>VA Service Area Organization East</t>
  </si>
  <si>
    <t>Network Contract Office 6/Durham NC (36C246)</t>
  </si>
  <si>
    <t>Dental Equipment and Supplies Manufacturing</t>
  </si>
  <si>
    <t xml:space="preserve"> John  J  Summers </t>
  </si>
  <si>
    <t>john.summers2@va.gov</t>
  </si>
  <si>
    <t>(757) 722-9961</t>
  </si>
  <si>
    <t>(757) 244-0705</t>
  </si>
  <si>
    <t>OK</t>
  </si>
  <si>
    <t>PANMCC20P0000032131</t>
  </si>
  <si>
    <t>US MEPCOM COVID-19 Disinfection Cleaning Services</t>
  </si>
  <si>
    <t>&lt;p&gt;&lt;strong&gt;SOURCES SOUGHT SYNOPSIS&lt;/strong&gt;&lt;/p&gt; 
&lt;p&gt;INTRODUCTION&lt;/p&gt; 
&lt;p&gt;The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&lt;p&gt;DISCLAIMER&lt;/p&gt; 
&lt;p&gt;THIS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&lt;p&gt;PROGRAM BACKGROUND&lt;/p&gt; 
&lt;p&gt;The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&lt;p&gt;The government anticipates a one-year base contract with one one-year option period.&lt;/p&gt; 
&lt;p&gt;REQUIRED CAPABILITIES&lt;/p&gt; 
&lt;p&gt;The Contractor shall provide capability statements relative to the services in support of the areas specified in Program Background (above). &amp;nbsp;Further detail is provided in the draft PWS attached to this announcement (Attachment 1).&lt;/p&gt; 
&lt;p&gt;If your organization has the potential capacity to perform these contract services, please provide the following information:&lt;/p&gt; 
&lt;p&gt;1) Organization name, address, email address, Web site address, telephone, and size and type of ownership for the organization; and&lt;/p&gt; 
&lt;p&gt;2)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&lt;p&gt;The Government will evaluate market information to ascertain potential market capacity to:&lt;/p&gt; 
&lt;p&gt;1) Provide services consistent, in scope and scale, with those described in this notice and otherwise anticipated;&lt;/p&gt; 
&lt;p&gt;2) Provide services under a performance based service acquisition contract.&lt;/p&gt; 
&lt;p&gt;ELIGIBILITY&lt;/p&gt; 
&lt;p&gt;The applicable NAICS code for this requirement is 561720, Janitorial Service, Disinfecting Service, with a Small Business Size Standard of $16.5 Million. The Product Service Code is S201, Custodial, and Janitorial Services.&lt;/p&gt; 
&lt;p&gt;Interested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&lt;p&gt;This documentation must address at a minimum the following items:&lt;/p&gt; 
&lt;p&gt;1.&amp;nbsp; Organization name, address, primary points of contact (POCs) and their email address, Web site address, telephone number, and type of ownership for the organization;&lt;/p&gt; 
&lt;p&gt;2. Tailored capability statements addressing the requirements of this notice, with appropriate documentation supporting claims of organizational and staff capability.&lt;/p&gt; 
&lt;p&gt;3. &amp;nbsp; Information to help determine if the requirement is commercially available, including pricing information, basis for the pricing information (e.g., market pricing, catalog pricing), delivery schedules, customary terms and conditions, warranties, etc.&lt;/p&gt; 
&lt;p&gt;4. &amp;nbsp; Identify how the Army can best structure these contract requirements to facilitate competition by and among 8(a) business concerns.&lt;/p&gt; 
&lt;p&gt;5.&amp;nbsp; Recommendations to improve the approach/specifications/draft PWS to acquiring the identified items/services.&lt;/p&gt; 
&lt;p&gt;6. The contractor must be willing and able to meet the requirement in its entirety at all 67 locations (no partial fulfillment).&lt;/p&gt; 
&lt;p&gt;The estimated period of performance consists of a one-year base period with one-year option period with performance commencing in 2020.&lt;/p&gt; 
&lt;p&gt;All data received in response to this sources sought notice that is marked or designated as corporate or proprietary will be fully protected from any release outside the Government&lt;strong&gt;.&lt;/strong&gt;&lt;/p&gt; 
&lt;p&gt;Identify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&lt;p&gt;&lt;/p&gt;&lt;br&gt;</t>
  </si>
  <si>
    <t>8A</t>
  </si>
  <si>
    <t>8A Competed</t>
  </si>
  <si>
    <t xml:space="preserve"> Doris   Nicholson </t>
  </si>
  <si>
    <t>doris.nicholson@us.army.mil</t>
  </si>
  <si>
    <t>(502) 624-4510</t>
  </si>
  <si>
    <t>National Institutes of Health (NIH)</t>
  </si>
  <si>
    <t>National Institute on Drug Abuse</t>
  </si>
  <si>
    <t>HHS NIH National Institute on Drug Abuse/Rockville MD (75N950)</t>
  </si>
  <si>
    <t>Coast Guard (USCG)</t>
  </si>
  <si>
    <t>Hotels (except Casino Hotels) and Motels</t>
  </si>
  <si>
    <t>Temporary Help Services</t>
  </si>
  <si>
    <t>Naval Facilities Engineering Command (NAVFAC)</t>
  </si>
  <si>
    <t>SPE2DE20DXXXX</t>
  </si>
  <si>
    <t>RFI for COVID-19 Rapid Antigen Point of Care Tests</t>
  </si>
  <si>
    <t>&lt;p&gt;The Defense Logistics Agency - Troop Support is seeking sources capable of providing COVID-19 rapid antigen point of care tests that require no extra instruments (analyzers and readers).&lt;/p&gt; 
&lt;p&gt;All products offered must be Food and Drug Administration (FDA) approved or have been granted Emergency Use Authorization (EUA) approval.&lt;/p&gt; 
&lt;p&gt;The anticipated demand is 150 million plus tests.&amp;nbsp;&lt;/p&gt; 
&lt;p&gt;Monthly deliveries starting in September 2020 through the end of November 2020.&amp;nbsp;&lt;/p&gt; 
&lt;p&gt;Delivery would be to multiple states in the United States.&lt;/p&gt; 
&lt;p&gt;This is a request for information (RFI) and does not commit the U.S. Government to issue a solicitation, make an award, or pay any costs associated with responding to this announcement. All submitted information shall remain with the U.S. Government and will not be returned.&lt;/p&gt; 
&lt;p&gt;Your response to this Request for Information may be submitted electronically in PDF format and emailed to charles.reimer@dla.mil&lt;/p&gt;&lt;br&gt;</t>
  </si>
  <si>
    <t>DLA Troop Support (Formerly Defense Supply Center Philadelphia)</t>
  </si>
  <si>
    <t>Troop Support Medical Supply Chain</t>
  </si>
  <si>
    <t>DLA Troop Support- Medical Supply Chain (SPE2DE)</t>
  </si>
  <si>
    <t>66</t>
  </si>
  <si>
    <t>Instruments and Laboratory Equipment</t>
  </si>
  <si>
    <t xml:space="preserve"> Charles   Reimer </t>
  </si>
  <si>
    <t>charles.reimer@dla.mil</t>
  </si>
  <si>
    <t>(215) 737-3829</t>
  </si>
  <si>
    <t>Y</t>
  </si>
  <si>
    <t>Construct of Structures/Facilities</t>
  </si>
  <si>
    <t>Customs and Border Protection (CBP)</t>
  </si>
  <si>
    <t>Operation International Personal Protective Equipment (PPE) redistribution. This task order (T/O) is being executed for ongoing response and recovery initiatives for COVID-19 support. Requires receipt</t>
  </si>
  <si>
    <t>Operation International Personal Protective Equipment (PPE) redistribution. This task order (T/O) is being executed for ongoing response and recovery initiatives for COVID-19 support. Requires receipt, staging and redistribution of PPE ranging from gowns, facesheilds and masks. This is a Cross Docking, staging, temporary warehousing and transportation support T/O. This operation has an anticipated period of performance of 180 days. The contractor shall provide the human capital, fixed real estate, material handling equipment (MHE), inventory management, transport assets, in-transit visibility and management support for operations and management. The contractor provided management will work in conjunction with the on-site lead FEMA Personnel (COR). An efficient, reliable and highly flexible operation is needed to provide State, Local, Tribal and Territory (SLTT) governments with the life sustaining supplies needed to deliver relief to survivors in the affected areas. Therefore, the contractor must possess an adequately owned and/or directly leased controlled infrastructure, transportation resource fleet, personnel, MHE, and the information technology capability to efficiently transload, transport, stage, manage, track, communicate and process various levels of supplies into the impacted area. The contractor shall provide all personnel, training, equipment, tools, materials, supervision and all other items, unless specified as government furnished, to manage and perform key logistical aspects and support for this cross-dock site (CDS). Site operational hours will be day shift. Exact hours of operations are TBD. Specific Cross Dock Site requirements are as follows: a. Physical warehouse / distribution center should be at 350,000SF of space and have the racking capability for up to 200 - 300 standard 40x48 pallet positions. Facility should be geographical located in either the mid-Atlantic or Southeast regions of the U.S. Ideally, the cross dock site could be established anywhere within the continental U.S. between Philadelphia, PA to Atlanta, GA. FEMA is reliant on the contractor to evaluate and propose the most suitable geographical location to execute this operation. FEMA currently has Personal Protective Equipment (PPE) product being temporarily staged at the seaport in Norfolk, VA. and in North Carolina. Strategically, posturing this cross-dock site will enable FEMA expeditious receipt of the inbound product from the various APOD / SPOD, temporary staging locations and swift re-distribution to and throughout the current hot spots. b. Fluid and accessible ingress and egress for trucks and equipment to maneuver. c. A minimum of 10 inbound dock doors and 10 outbound dock doors with a distribution center ergonomically designed and applicable for cross docking; and/or able to facilitate an operational tempo for transloading up to twenty 53FT. closed dry box van trailers and / or twenty 40-45Ft. Ocean Transport Containers per shift. d. Viable yard space for staging up to 20-30 inbound trailers at one time; and/or while inbound trailers / ocean containers are waiting to be trans-loaded. e. Viable operating room to substantiate fluid ingress and egress of inbound and outbound truck traffic at any given time during the operation. f. Availability of office space/area for at least 3 FEMA operational personnel to utilize at the cross-dock site during cross docking operation. Should include functioning and reliable electrical power, lights and water supply, and internet access capability. g. Contractor shall provide all Material Handling Equipment (MHE) necessary to run the site. This should include yard hostler or yard dog, forklifts, etc., based on operation size. h. The Contractor shall provide wraparound services to include bathroom facilities (Port-a-potty minimum), wash station(s), yard dumpster, generators, light towers, etc., capable of servicing at least 3 FEMA operational personnel, plus contractor personnel, and contractor dr&lt;br/&gt;Estimated RFP Release Date: 2020-08-02&lt;br/&gt;Contacts: Williford Thomas Phone: 202-436-2497 Email: Williford.Thomas@FEMA.DHS.Gov&lt;br/&gt;Incumbent Status: New Requirement&lt;br/&gt;Estimated Dollar Value Range: 10000000 - 20000000&lt;br/&gt;Contract Vehicle: Order&lt;br/&gt;BGOV procurement forecast</t>
  </si>
  <si>
    <t>General Warehousing and Storage</t>
  </si>
  <si>
    <t>MA</t>
  </si>
  <si>
    <t>697DCK20LEVEL2</t>
  </si>
  <si>
    <t>Market Survey for Proactive Janitorial Services referred to as Level II (COVID-19) at Various FAA Facilities throughout the USA</t>
  </si>
  <si>
    <t>&lt;p&gt;MARKET SURVEY&lt;/p&gt; 
&lt;ol&gt;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&lt;/ol&gt; 
&lt;p&gt;All interest businesses as encouraged to submit a response to this market survey.&lt;/p&gt; 
&lt;ol&gt;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&lt;li&gt;&lt;u&gt;North American Industry Classification (NAICS) Code:&amp;nbsp; &lt;/u&gt;The NAICS code projected for this project is 561720&amp;nbsp; &amp;nbsp;Janitorial Services with a size standard of $19.5 million&lt;/li&gt; 
 &lt;li&gt;&lt;u&gt;Submittal Requirement for Market Survey:&lt;/u&gt;&lt;/li&gt; 
&lt;/ol&gt; 
&lt;ol&gt; 
 &lt;li&gt;Name of Company (the resultant Prime contractor that may ultimately be awarded the subsequent contract).&lt;/li&gt; 
 &lt;li&gt;Address&lt;/li&gt; 
 &lt;li&gt;Point of Contact name, e-mail address and telephone number&lt;/li&gt; 
 &lt;li&gt;Business Size status:&amp;nbsp; 8(a) Certified, SDVOSB, Small Business, etc.&lt;/li&gt; 
 &lt;li&gt;SAM Registration/ DUNS Number&lt;/li&gt; 
 &lt;li&gt;Relevant experience on projects of similar size and complexity.&lt;/li&gt; 
 &lt;li&gt;Capability to perform work at multiple locations at the same time.&lt;/li&gt; 
 &lt;li&gt;Number of years in Business&lt;/li&gt; 
&lt;/ol&gt; 
&lt;p&gt;&lt;u&gt;Scope of Work: &lt;/u&gt;&amp;nbsp;&amp;nbsp;Sample of Statement of Work:&lt;/p&gt; 
&lt;p&gt;Proactive Cleaning Requirements for all Specified FAA Facilities&lt;/p&gt; 
&lt;p&gt;These guidelines are in line with the Centers for Disease Control (CDC), and must be followed when cleaning and disinfecting the various areas, materials and surfaces.&lt;/p&gt; 
&lt;p&gt;&lt;/p&gt; 
&lt;p&gt;&lt;u&gt;Facilities Covered: &lt;/u&gt;TBD&lt;/p&gt; 
&lt;p&gt;&lt;/p&gt; 
&lt;p&gt;&lt;u&gt;Cleaning Requirements:&lt;/u&gt;&lt;/p&gt; 
&lt;p&gt;&lt;/p&gt; 
&lt;p&gt;1. Wipe/disinfect high traffic, high touch point areas with a CDC approved disinfectant&lt;/p&gt; 
&lt;ul&gt; 
 &lt;li&gt;Dayshift ( TBD) &amp;nbsp;for Administrative Office; Day and Night shift (TBD) for Operational Facilities (see note below)&lt;/li&gt; 
&lt;/ul&gt; 
&lt;p&gt;&lt;/p&gt; 
&lt;ul&gt; 
 &lt;li&gt;Wipe/disinfect all areas one additional time&lt;/li&gt; 
&lt;/ul&gt; 
&lt;p&gt;&lt;/p&gt; 
&lt;p&gt;High traffic/High touch areas include but are not limited to:&lt;/p&gt; 
&lt;p&gt;&lt;/p&gt; 
&lt;ul&gt; 
 &lt;li&gt;High Traffic Entry and exit doors&lt;/li&gt; 
 &lt;li&gt;High traffic Stairwell Handrails&lt;/li&gt; 
 &lt;li&gt;Rest room doors (Entry doors and Stall doors) Restroom sinks and counters&amp;nbsp;&amp;nbsp;&lt;/li&gt; 
 &lt;li&gt;Cafeteria counter tops&lt;/li&gt; 
 &lt;li&gt;Cafeteria tables should be cleaned between each use&lt;/li&gt; 
 &lt;li&gt;Public use telephones (Offices, Lobbies, conference rooms, etc.)&lt;/li&gt; 
 &lt;li&gt;&amp;nbsp;Public use tables (inside and outside)&lt;/li&gt; 
 &lt;li&gt;&amp;nbsp;Conference room doors and tables&lt;/li&gt; 
 &lt;li&gt;Conference room tables&lt;/li&gt; 
 &lt;li&gt;Stairwell handrails and doors&lt;/li&gt; 
&lt;/ul&gt; 
&lt;p&gt;&lt;/p&gt; 
&lt;p&gt;Additional high traffic areas or areas that require more frequent cleaning specific to the Location as applicable:&lt;/p&gt; 
&lt;p&gt;&lt;/p&gt; 
&lt;ol&gt; 
 &lt;li&gt;Common work areas - work surfaces and chairs (arms and back)&lt;/li&gt; 
 &lt;li&gt;All breakrooms, including smoke room (tables, chairs, lounge chairs, vending machines, microwaves, stove knobs)-All Surfaces&lt;/li&gt; 
 &lt;li&gt;All restrooms&lt;/li&gt; 
 &lt;li&gt;All entry/exit doors/door handles/push bars&lt;/li&gt; 
 &lt;li&gt;Equip Room entrance/exit doors&lt;/li&gt; 
 &lt;li&gt;Areas identified by the site point of contact.&lt;/li&gt; 
&lt;/ol&gt; 
&lt;p&gt;&lt;/p&gt; 
&lt;ol&gt; 
 &lt;li&gt;Site&amp;nbsp; Specific Areas- Wipe/disinfect non-critical surfaces in the area as allowed, in accordance with CDC COVID-19 cleaning guidelines, per frequency requirements above, including:&lt;/li&gt; 
&lt;/ol&gt; 
&lt;p&gt;a.&amp;nbsp;&amp;nbsp;&amp;nbsp;A thorough wipe down of all chair arms.&amp;nbsp;&amp;nbsp;&lt;/p&gt; 
&lt;p&gt;b.&amp;nbsp;&amp;nbsp;&amp;nbsp;Thoroughly spray chair seats with a disinfectant spray.&lt;/p&gt; 
&lt;p&gt;c. &amp;nbsp; Thorough wipe down of desktops within operations area.&lt;/p&gt; 
&lt;p&gt;&lt;/p&gt; 
&lt;p&gt;For specific questions related operational equipment cleaning, refer to the following link:&lt;/p&gt; 
&lt;p&gt;&lt;/p&gt; 
&lt;p&gt;&amp;nbsp;&lt;em&gt;NMA-20-029 Guidance regarding disinfecting National Airspace System (NAS) position equipment&lt;/em&gt;&lt;/p&gt; 
&lt;p&gt;Note: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&lt;p&gt;&amp;nbsp;The anticipated period of performance is 1 year, with four (4) 1-year option periods.&lt;/p&gt; 
&lt;p&gt;&lt;/p&gt; 
&lt;p&gt;&lt;u&gt;3.&amp;nbsp; Delivery of Submittals: &lt;/u&gt;Submittals to this market survey shall be e-mailed to Susan Newcomb (Contracting Officer) and Jacqueline Jones (buyer) no later than 5:00 p.m. EST August 25, 2020.&lt;/p&gt;&lt;br&gt;</t>
  </si>
  <si>
    <t>Federal Aviation Administration (FAA)</t>
  </si>
  <si>
    <t>FAA Office of Acquisition &amp; Contracting</t>
  </si>
  <si>
    <t>Faa, Regional Acquisitions Services (697DCK)</t>
  </si>
  <si>
    <t xml:space="preserve"> Susan   Newcomb </t>
  </si>
  <si>
    <t>susan.newcomb@faa.gov</t>
  </si>
  <si>
    <t>(781) 238-7659</t>
  </si>
  <si>
    <t>U.S. Army National Guard (ARNG)</t>
  </si>
  <si>
    <t>W81XWH20R0104</t>
  </si>
  <si>
    <t>Notice of Intent: Sample Type Expansion Studies for the BioFire Defense COVID-19 Test under Emergency Use Authorization</t>
  </si>
  <si>
    <t>&lt;p&gt;The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&lt;p&gt;&lt;/p&gt; 
&lt;p&gt;The U.S Army Medical Material Development Activity (USAMMDA) has a requirement for sample type expansion studies for the BioFire Defense COVID-19 test under EUA.&amp;nbsp; The overall objective is to increase the utility of the BioFire COVID-19 test system.&lt;/p&gt; 
&lt;p&gt;&lt;/p&gt; 
&lt;p&gt;&lt;u&gt;Sample Type A Studies&lt;/u&gt;:&amp;nbsp; Anterior Nares Swab Sample in viral transport medium and one other medium (sterile saline, for example)&lt;/p&gt; 
&lt;p&gt;&lt;/p&gt; 
&lt;p&gt;&lt;u&gt;Sample Type B Studies:&lt;/u&gt; &amp;nbsp;Saliva Sample, using the Spectrum Solutions SDNA-1000 Saliva Collection Device and alternative saliva collection method. Test saliva samples from individuals suspected of COVID-19 by their healthcare provider.&lt;/p&gt; 
&lt;p&gt;&lt;/p&gt; 
&lt;p&gt;The required period of performance is two (2) months (1 Oct 2020  30 Nov 2020).&lt;/p&gt; 
&lt;p&gt;&lt;/p&gt; 
&lt;p&gt;THIS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&lt;p&gt;&lt;/p&gt; 
&lt;p&gt;Interested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t>
  </si>
  <si>
    <t>Army Medical Research and Materiel Command</t>
  </si>
  <si>
    <t>Army Medical Research Acquisition Activity (AMRAA)</t>
  </si>
  <si>
    <t>Medical Command US Army Medical Research Acquisition Activity (W81XWH)</t>
  </si>
  <si>
    <t>Research and Development in Biotechnology (except Nanobiotechnology)</t>
  </si>
  <si>
    <t>UT USA</t>
  </si>
  <si>
    <t xml:space="preserve"> Dana  M  Kavitski </t>
  </si>
  <si>
    <t>dana.kavitski.civ@mail.mil</t>
  </si>
  <si>
    <t>(301) 619-8987</t>
  </si>
  <si>
    <t>Naval Facilities Engineering Command Atlantic</t>
  </si>
  <si>
    <t>The USCG requires COVID-19 polymerase chain reaction (PCR) testing capability for Force Health Protection purposes. This testing must use a minimum of Personal Protective Equipment (PPE) during collec</t>
  </si>
  <si>
    <t>The USCG requires COVID-19 polymerase chain reaction (PCR) testing capability for Force Health Protection purposes. This testing must use a minimum of Personal Protective Equipment (PPE) during collection, must not directly involve a Health Care Worker (HCW) for collection, must not use a swab of any kind, and must be deployable on afloat and aviation assets, with a turnaround time (TAT, or time required to analyze/process/result the test) of less than 48 hours.&lt;br/&gt;Estimated RFP Release Date: 2020-06-04&lt;br/&gt;Contacts: Shane Steiner Phone: 202-475-5256 Email: shane.c.steiner@uscg.mil&lt;br/&gt;Incumbent Status: New Requirement&lt;br/&gt;Estimated Dollar Value Range: 20000000 - 50000000&lt;br/&gt;Contract Vehicle: Contract&lt;br/&gt;BGOV procurement forecast</t>
  </si>
  <si>
    <t>GA</t>
  </si>
  <si>
    <t>SPE1C120R0138DRAFT</t>
  </si>
  <si>
    <t>SPE1C1-20-R-0138 DRAFT Solicitation for Disposable Isolation Gowns</t>
  </si>
  <si>
    <t>&lt;p&gt;Please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&lt;p&gt;DLATS-CT AQAR with interim changes&lt;/p&gt; 
&lt;p&gt;Product Data Sheet Level 2&lt;/p&gt; 
&lt;p&gt;Product Data Sheet Level 3&lt;/p&gt; 
&lt;p&gt;Proposal Submission Form- Lot 1A&lt;/p&gt; 
&lt;p&gt;Proposal Submission Form- Lot 1B&lt;/p&gt; 
&lt;p&gt;Proposal Submission Form- Lot 1C&lt;/p&gt; 
&lt;p&gt;Proposal Submission Form- Lot 2A&lt;/p&gt; 
&lt;p&gt;Proposal Submission Form- Lot 2B&lt;/p&gt; 
&lt;p&gt;Proposal Submission Form- Lot 2C&lt;/p&gt; 
&lt;p&gt;Requirements and Tests Methods&lt;/p&gt;&lt;br&gt;</t>
  </si>
  <si>
    <t>Defense Supply Center Philadelphia - Clothing and Textiles</t>
  </si>
  <si>
    <t>Troop Support Philadelphia PA Office (SPE1C1)</t>
  </si>
  <si>
    <t>Surgical Appliance and Supplies Manufacturing</t>
  </si>
  <si>
    <t xml:space="preserve"> Stephanie   Gallagher </t>
  </si>
  <si>
    <t>stephanie.gallagher@dla.mil</t>
  </si>
  <si>
    <t>(215) 737-5145</t>
  </si>
  <si>
    <t>SPE1C120R0137DRAFT</t>
  </si>
  <si>
    <t>SPE1C1-20-R-0137 Surgical Disposable Gown RFP DRAFT</t>
  </si>
  <si>
    <t>&lt;p&gt;Please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&lt;p&gt;Barrier Performance and Physical Property&lt;/p&gt; 
&lt;p&gt;DLATS-CT AQAR with interim changes&lt;/p&gt; 
&lt;p&gt;Proposal Submission For- Lot 1A&lt;/p&gt; 
&lt;p&gt;Proposal Submission For- Lot 1B&lt;/p&gt; 
&lt;p&gt;Proposal Submission For- Lot 1C&lt;/p&gt; 
&lt;p&gt;Proposal Submission For- Lot 2A&lt;/p&gt; 
&lt;p&gt;Proposal Submission For- Lot 2B&lt;/p&gt; 
&lt;p&gt;Proposal Submission For- Lot 2C&lt;/p&gt; 
&lt;p&gt;Proposal Submission For- Lot 3A&lt;/p&gt; 
&lt;p&gt;Proposal Submission For- Lot 3B&lt;/p&gt; 
&lt;p&gt;Proposal Submission For- Lot 3C&lt;/p&gt;&lt;br&gt;</t>
  </si>
  <si>
    <t>The USCG is seeking a telehealth capability to address the immediate need to enhance the flexibility of Coast Guard providers and increase access to care during our nations response to the 2019 Novel</t>
  </si>
  <si>
    <t>The USCG is seeking a telehealth capability to address the immediate need to enhance the flexibility of Coast Guard providers and increase access to care during our nations response to the 2019 Novel Corona Virus Disease (COVID-19) Pandemic and to support telehealth as a potential permanent future health support resource. Telehealth is for remote delivery of healthcare by a range of options, including but not limited to, landline communication services, cellular service and Internet. Telehealth can improve the patient experience by reducing the need to travel to Military Treatment Facilities (MTFs) when remote support is available. To provide this level of support, the U.S. Coast Guard medical community requires a Health Information Portability and Accountability Act (HIPAA) Compliant Telehealth capability.&lt;br/&gt;Estimated RFP Release Date: 2020-07-24&lt;br/&gt;Contacts: Nicholas Schellman Phone: 202-475-3285 Email: nicholas.m.schellman@uscg.mil&lt;br/&gt;Incumbent Status: New Requirement&lt;br/&gt;Estimated Dollar Value Range: 5000000 - 10000000&lt;br/&gt;Contract Vehicle: DWAC/CIO-SP3&lt;br/&gt;BGOV procurement forecast</t>
  </si>
  <si>
    <t>SDVOSBS</t>
  </si>
  <si>
    <t>Service Disabled Veteran Business Sole Source</t>
  </si>
  <si>
    <t>36C24620Q0673</t>
  </si>
  <si>
    <t>7125--COVID-19 Emergency Department Omnicell INTENT TO SOLE SOURCE</t>
  </si>
  <si>
    <t>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t>
  </si>
  <si>
    <t>Omnicell Inc</t>
  </si>
  <si>
    <t>00VE9</t>
  </si>
  <si>
    <t>Surgical and Medical Instrument Manufacturing</t>
  </si>
  <si>
    <t>71</t>
  </si>
  <si>
    <t>Furniture</t>
  </si>
  <si>
    <t xml:space="preserve"> Chellry   Whittier </t>
  </si>
  <si>
    <t>chellry.whittier@va.gov</t>
  </si>
  <si>
    <t>National Institute of Standards and Technology (NIST)</t>
  </si>
  <si>
    <t>DOC NIST Acquisition Management Division</t>
  </si>
  <si>
    <t>Acquisition Management Division/Gaithersburg MD (1333ND)</t>
  </si>
  <si>
    <t>Custom Computer Programming Services</t>
  </si>
  <si>
    <t>07986</t>
  </si>
  <si>
    <t>Modification to contract number 75D30120C07986 Virtual Network COVID-19</t>
  </si>
  <si>
    <t>&lt;p&gt;The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 
&lt;p&gt;&lt;/p&gt;&lt;br&gt;</t>
  </si>
  <si>
    <t>Westat Inc</t>
  </si>
  <si>
    <t>1D075</t>
  </si>
  <si>
    <t>Centers for Disease Control and Prevention (CDC)</t>
  </si>
  <si>
    <t>Office of Acquisition Services/Atlanta GA (75D302)</t>
  </si>
  <si>
    <t>Rockville , MD 20850 USA</t>
  </si>
  <si>
    <t>TX</t>
  </si>
  <si>
    <t>20850</t>
  </si>
  <si>
    <t xml:space="preserve"> William   Brannen </t>
  </si>
  <si>
    <t>vwl0@cdc.gov</t>
  </si>
  <si>
    <t>(770) 488-2084</t>
  </si>
  <si>
    <t>08150</t>
  </si>
  <si>
    <t>COVID-19 Cohort Studies modifcation to contract</t>
  </si>
  <si>
    <t>&lt;p&gt;The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&lt;p&gt;&lt;/p&gt;&lt;br&gt;</t>
  </si>
  <si>
    <t>Abt Associates Inc</t>
  </si>
  <si>
    <t>1C0U6</t>
  </si>
  <si>
    <t>Cambridge , MA 02138 USA</t>
  </si>
  <si>
    <t>02138</t>
  </si>
  <si>
    <t>Biological Product (except Diagnostic) Manufacturing</t>
  </si>
  <si>
    <t>Quantico , VA 22134 USA</t>
  </si>
  <si>
    <t>22134</t>
  </si>
  <si>
    <t>Office of the Secretary of the Air Force</t>
  </si>
  <si>
    <t>Chief of Staff</t>
  </si>
  <si>
    <t>Air Force District of Washington (AFDW)</t>
  </si>
  <si>
    <t>FA7014 AFDW PK (FA7014)</t>
  </si>
  <si>
    <t>MN</t>
  </si>
  <si>
    <t>USACE - Military Programs</t>
  </si>
  <si>
    <t>Air Force Research Laboratory (AFRL)</t>
  </si>
  <si>
    <t>Air Force Research Laboratory/Wright Patterson AFB OH</t>
  </si>
  <si>
    <t>OH</t>
  </si>
  <si>
    <t>Office of the Secretary (OSD)</t>
  </si>
  <si>
    <t>Offices of the Under Secretaries, Deputy Secretaries, and Assistant Secretaries</t>
  </si>
  <si>
    <t>Office of the Under Secretary of Defense for Personnel and Readiness</t>
  </si>
  <si>
    <t>Office of the Assistant Secretary of Defense for Health Affairs</t>
  </si>
  <si>
    <t>Defense Health Agency (DHA)</t>
  </si>
  <si>
    <t>Tricare Management Activity (TMA)</t>
  </si>
  <si>
    <t>DHA Contract Operations Division Falls Church (HT0011)</t>
  </si>
  <si>
    <t>Office of the Commissioner of the Social Security Administration</t>
  </si>
  <si>
    <t>Office of Budget, Finance, Quality and Management</t>
  </si>
  <si>
    <t>Office of Acquisition &amp; Grants/Baltimore MD (283213)</t>
  </si>
  <si>
    <t>W911QY20S0019</t>
  </si>
  <si>
    <t>Hand Held Point-Of-Care COVID-19 Diagnostic Systems</t>
  </si>
  <si>
    <t>&lt;p&gt;&lt;strong&gt;Request for Project Proposals (RPP)&lt;/strong&gt;&lt;/p&gt;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and HHS ASPR&lt;/p&gt; 
&lt;p&gt;&lt;u&gt;RPP Number&lt;/u&gt;: W911QY-20-S-0019&lt;/p&gt; 
&lt;p&gt;&lt;/p&gt; 
&lt;p&gt;Prototype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&lt;p&gt;&lt;/p&gt; 
&lt;p&gt;In accordance with Section III.F of announcement MCS BAA-17-01, the Government is hereby requesting formal submission of preproposals to execute a formal agreement under 10 USC 2371(b), Other Transaction Authority (OTA) for the prototype project described above:&lt;/p&gt; 
&lt;p&gt;&lt;/p&gt; 
&lt;ul&gt; 
 &lt;li&gt; 
  &lt;ul&gt; 
   &lt;li&gt;Upon receipt of a preproposal submitted in response to this RPP, the next steps are as follows:&amp;nbsp;&amp;nbsp; 
    &lt;ul&gt; 
     &lt;li&gt;The Government will evaluate the preproposal.&lt;/li&gt; 
     &lt;li&gt;Discussions among the parties, whether verbally or in writing, will occur as appropriate.&lt;/li&gt; 
     &lt;li&gt;The Government may request a full proposal from the offeror.&lt;/li&gt; 
     &lt;li&gt;Additional discussions will occur as necessary.&lt;/li&gt; 
     &lt;li&gt;Award may be made after evaluation and selection of a successful proposal.&amp;nbsp; (Note: Awards are dependent upon the availability of funds.)&lt;/li&gt; 
    &lt;/ul&gt; &lt;/li&gt; 
  &lt;/ul&gt; &lt;/li&gt; 
&lt;/ul&gt; 
&lt;p&gt;&lt;/p&gt; 
&lt;p&gt;This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&lt;p&gt;&lt;/p&gt; 
&lt;p&gt;Due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&lt;p&gt;&lt;/p&gt; 
&lt;p&gt;The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&lt;p&gt;&lt;/p&gt; 
&lt;p&gt;Evaluation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&lt;p&gt;&lt;/p&gt; 
&lt;p&gt;The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&lt;p&gt;&lt;/p&gt; 
&lt;p&gt;The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&lt;p&gt;&lt;/p&gt; 
&lt;p&gt;The Government is prohibited from soliciting and awarding actions to awardees that have engaged or are suspected to have engaged in criminal, fraudulent, or seriously improper conduct.&lt;/p&gt; 
&lt;p&gt;&lt;/p&gt; 
&lt;p&gt;Prospective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&lt;p&gt;&lt;/p&gt; 
&lt;p&gt;&lt;/p&gt; 
&lt;p&gt;Data submitted that cannot be disclosed to the public for any purpose, or used by the Government except for evaluation purposes, shall be marked on the title page with the below legend and mark each data sheet as follows:&lt;/p&gt; 
&lt;p&gt;&lt;/p&gt; 
&lt;p&gt;TITLE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&lt;p&gt;&lt;/p&gt; 
&lt;p&gt;DATA SHEET MARKING: Mark each sheet of data it wishes to restrict with the following legend: Use or disclosure of data contained on this sheet is subject to the restriction on the title page of this proposal.&lt;/p&gt; 
&lt;p&gt;&lt;/p&gt; 
&lt;p&gt;Questions regarding this announcement may be submitted by email to &lt;u&gt;lawrence.e.mize.civ@mail.mil&lt;/u&gt; within 2 days of the closing date.&lt;/p&gt; 
&lt;p&gt;&lt;/p&gt; 
&lt;p&gt;In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&lt;p&gt;&lt;/p&gt; 
&lt;p&gt;Proposals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&lt;p&gt;&lt;/p&gt; 
&lt;p&gt;Administration: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&lt;p&gt;&lt;/p&gt; 
&lt;p&gt;Requirements: See Attached Project Description&lt;/p&gt; 
&lt;p&gt;&lt;/p&gt; 
&lt;p&gt;Submissions: Preproposals should be limited to</t>
  </si>
  <si>
    <t>APG - Natick, MA</t>
  </si>
  <si>
    <t>Aberdeen Proving Ground Natick Contracting Division/Natick MA (W911QY)</t>
  </si>
  <si>
    <t xml:space="preserve"> Susan  E  Ruzicka </t>
  </si>
  <si>
    <t>susan.ruzicka@usace.army.mil</t>
  </si>
  <si>
    <t>(301) 619-8802</t>
  </si>
  <si>
    <t>36C26220P1205</t>
  </si>
  <si>
    <t>6515--AWARD NOTICE: EMERGENCY COVID-19 IV-COMPOUNDING SYSTEM</t>
  </si>
  <si>
    <t>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t>
  </si>
  <si>
    <t>Oncology Plus Inc</t>
  </si>
  <si>
    <t>7W4R5</t>
  </si>
  <si>
    <t>Avella Specialty Pharmacy</t>
  </si>
  <si>
    <t>Service Area Organization West</t>
  </si>
  <si>
    <t>Network Contract Office 22</t>
  </si>
  <si>
    <t>Network Contract Office 22 (36C262)</t>
  </si>
  <si>
    <t>Pharmaceutical Preparation Manufacturing</t>
  </si>
  <si>
    <t xml:space="preserve"> Carol   Evans </t>
  </si>
  <si>
    <t>carol.evans3@va.gov</t>
  </si>
  <si>
    <t>CA</t>
  </si>
  <si>
    <t>KY</t>
  </si>
  <si>
    <t>Space &amp; Naval Warfare Systems Center Pacific/San Diego CA (N00039)</t>
  </si>
  <si>
    <t>C</t>
  </si>
  <si>
    <t>Architect and Engineering Services - Construction</t>
  </si>
  <si>
    <t>Testing Laboratories</t>
  </si>
  <si>
    <t>Office of Small and Disadvantaged Business Utilization (OSDBU)</t>
  </si>
  <si>
    <t>VA National Energy Business Center</t>
  </si>
  <si>
    <t>National Energy Business Center (36E776)</t>
  </si>
  <si>
    <t>48284</t>
  </si>
  <si>
    <t>Modification to National SARS-CoV-2 seroincidence studies in blood donors</t>
  </si>
  <si>
    <t>&lt;p&gt;The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&lt;p&gt;&lt;em&gt;&amp;nbsp;&lt;/em&gt;&lt;/p&gt; 
&lt;p&gt;Given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&lt;p&gt;&lt;em&gt;&amp;nbsp;&lt;/em&gt;&lt;/p&gt; 
&lt;p&gt;Based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&lt;p&gt;&lt;/p&gt;&lt;br&gt;</t>
  </si>
  <si>
    <t>Blood Systems Inc</t>
  </si>
  <si>
    <t>42091</t>
  </si>
  <si>
    <t>Scottsdale , AZ 85257 USA</t>
  </si>
  <si>
    <t>AZ</t>
  </si>
  <si>
    <t>85257</t>
  </si>
  <si>
    <t>Air Mobility Command (AMC)</t>
  </si>
  <si>
    <t>General Electric Co</t>
  </si>
  <si>
    <t>Office of the Secretary of Labor (IOS)</t>
  </si>
  <si>
    <t>Office of the Deputy Secretary</t>
  </si>
  <si>
    <t>Employment and Training Administration (ETA)</t>
  </si>
  <si>
    <t>6515--VISN 19 Face Shields COVID-19 Justification Posting</t>
  </si>
  <si>
    <t>Posting of Justification for VISN 19 Face Shields for COVID 19 Emergency for Order 36C25920P0495. Not an Active Solicitation.&lt;br&gt;</t>
  </si>
  <si>
    <t>Medline Industries Inc</t>
  </si>
  <si>
    <t>0PMN3</t>
  </si>
  <si>
    <t>Network Contract Office 19/Denver CO (36C259)</t>
  </si>
  <si>
    <t xml:space="preserve"> Jesse  San  Nicolas </t>
  </si>
  <si>
    <t>jesse.sannicolas@va.gov</t>
  </si>
  <si>
    <t>(303) 202-8271</t>
  </si>
  <si>
    <t>W912EP20Z0038</t>
  </si>
  <si>
    <t>State of Florida Coronavirus (CoVID-19) Rapid Response Mobile Hospital Facilities</t>
  </si>
  <si>
    <t>&lt;p&gt;&lt;strong&gt;Sources Sought Synopsis&lt;/strong&gt;&lt;/p&gt; 
&lt;p&gt;&lt;strong&gt;W912EP20Z0028&lt;/strong&gt;&lt;/p&gt; 
&lt;p&gt;&lt;/p&gt; 
&lt;p&gt;&lt;strong&gt;State of Florida Coronavirus (CoVID-19) &lt;/strong&gt;&lt;/p&gt; 
&lt;p&gt;&lt;strong&gt;Rapid Response Mobile Hospital Facilities &lt;/strong&gt;&lt;/p&gt; 
&lt;p&gt;&lt;/p&gt; 
&lt;p&gt;This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&lt;p&gt;&lt;/p&gt; 
&lt;p&gt;The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&lt;p&gt;&lt;/p&gt; 
&lt;p&gt;&lt;strong&gt;&lt;u&gt;Project Description:&lt;/u&gt;&lt;/strong&gt;&lt;/p&gt; 
&lt;p&gt;The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&lt;p&gt;&lt;/p&gt; 
&lt;p&gt;All interested parties are encouraged to read the Attachment  'ACF Surge Minimum Requirements'&lt;/p&gt; 
&lt;p&gt;&lt;/p&gt; 
&lt;p&gt;&lt;strong&gt;&lt;u&gt;Firms response to this Synopsis shall be limited to 10 pages and shall include the following information:&lt;/u&gt;&lt;/strong&gt;&lt;/p&gt; 
&lt;ol&gt; 
 &lt;li&gt;Firms name, address, point of contact, phone number, website, and email address.&lt;/li&gt; 
&lt;/ol&gt; 
&lt;p&gt;&lt;/p&gt; 
&lt;ol&gt; 
 &lt;li&gt;Firms capability to meet the minimum requirements identified.&amp;nbsp; Responses should minimum include the following:&lt;/li&gt; 
&lt;/ol&gt; 
&lt;p&gt;&lt;/p&gt; 
&lt;ol&gt; 
 &lt;li&gt;The product/solution including salient characteristics meeting the identified minimum requirements&lt;/li&gt; 
 &lt;li&gt;Confirmation the product/solution is capable of being completely delivered, installed, and prepared for use within 10 days after issuance of Notice to Proceed&lt;/li&gt; 
 &lt;li&gt;The quantity of product/solution immediately available or otherwise the full quantity available to be purchased and completely delivered, installed, and prepared for use within 10 days after issuance of Notice to Proceed&lt;/li&gt; 
 &lt;li&gt;Demonstrated history of experience with designing and constructing medical facilities&lt;/li&gt; 
 &lt;li&gt;Clearly identify the full estimated cost of the solution including but not limited to the cost of the product/solution, delivery, installation, preventive maintenance, disassembly, and removal of product/solution to another site (Within the State of Florida).&lt;/li&gt; 
&lt;/ol&gt; 
&lt;p&gt;&lt;/p&gt; 
&lt;ol&gt; 
 &lt;li&gt;If significant subcontracting or teaming is anticipated in order to deliver technical capability, firms should address the structure of such arrangements to include Joint Venture information if applicable  existing and potential.&lt;/li&gt; 
&lt;/ol&gt; 
&lt;p&gt;&lt;/p&gt; 
&lt;p&gt;All responses to this sources sought synopsis/market research will be evaluated and used in determining acquisition strategy. &amp;nbsp;Please note this posting will follow this schedule:&lt;/p&gt; 
&lt;p&gt;&lt;/p&gt; 
&lt;p&gt;21 July  Posting Activated&lt;/p&gt; 
&lt;p&gt;26 July  Initial Required Response Period&lt;/p&gt; 
&lt;p&gt;3 August  Secondary Response Period (Will only be utilized should a sufficient number of adequate responses not be received during the Initial Response Period)&lt;/p&gt; 
&lt;p&gt;&lt;/p&gt; 
&lt;p&gt;&lt;strong&gt;NOTE: &lt;/strong&gt;&lt;/p&gt; 
&lt;p&gt;DO NOT SUBMIT PROPRIETARY AND/OR BUSINESS CONFIDENITAL DATA.&amp;nbsp; DO NOT SUBMIT ANY PROPOSED PRODUCT/SOLUTION NOT MEETING THE IDENTIFIED MINIMUM REQUIREMENTS.&lt;/p&gt; 
&lt;p&gt;&lt;/p&gt; 
&lt;p&gt;&lt;strong&gt;***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&lt;p&gt;&lt;/p&gt; 
&lt;p&gt;As previously stated this is not a Request for Bid or Proposal.&amp;nbsp; No contract will be awarded from this notice.&amp;nbsp; A separate solicitation may be issued by the State of Florida.&lt;/p&gt; 
&lt;p&gt;&lt;/p&gt; 
&lt;p&gt;&lt;strong&gt;&lt;u&gt;Submission Instructions: &lt;/u&gt;&lt;/strong&gt;&lt;/p&gt; 
&lt;p&gt;&lt;/p&gt; 
&lt;p&gt;Interested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&lt;p&gt;&lt;/p&gt; 
&lt;p&gt;If you have any questions concerning this opportunity, please contact the identified Point of Contact (POC).&lt;/p&gt;&lt;br&gt;</t>
  </si>
  <si>
    <t>USACE CIV South Atlantic Division</t>
  </si>
  <si>
    <t>Jacksonville District</t>
  </si>
  <si>
    <t>DOA USACE Engineering District Jacksonville FL (W912EP)</t>
  </si>
  <si>
    <t>Temporary Shelters</t>
  </si>
  <si>
    <t>FL USA</t>
  </si>
  <si>
    <t xml:space="preserve"> Joseph  D  Sherwood </t>
  </si>
  <si>
    <t>joseph.d.sherwood@usace.army.mil</t>
  </si>
  <si>
    <t>(321) 317-2972</t>
  </si>
  <si>
    <t>6532--Surgical Face Masks</t>
  </si>
  <si>
    <t>Award Information Award Number: 36C24120P0602 Award Amount: $1,344,000.00 Award Date: 04-13-2020 Awardee Name: Winzer Corporation See attached document: SSJ&lt;br&gt;</t>
  </si>
  <si>
    <t>Winzer Corp</t>
  </si>
  <si>
    <t>01FM8</t>
  </si>
  <si>
    <t>Operations and Management</t>
  </si>
  <si>
    <t>Veterans Integrated Service Network (VISN)</t>
  </si>
  <si>
    <t>VISN 1: New England Healthcare System (VISN 1)</t>
  </si>
  <si>
    <t>Health Care Network (36C241)</t>
  </si>
  <si>
    <t xml:space="preserve"> Vicki   Clements </t>
  </si>
  <si>
    <t>vicki.clements@va.gov</t>
  </si>
  <si>
    <t>36C24120F0146</t>
  </si>
  <si>
    <t>6515--Ventilators for Corona virus Plan</t>
  </si>
  <si>
    <t>Please see attached LSJ&lt;br&gt;</t>
  </si>
  <si>
    <t>Technical Communities Inc</t>
  </si>
  <si>
    <t>1RPN6</t>
  </si>
  <si>
    <t xml:space="preserve"> Scott  E  Remillard </t>
  </si>
  <si>
    <t>scott.remillard@va.gov</t>
  </si>
  <si>
    <t>(603) 624-4366</t>
  </si>
  <si>
    <t>B</t>
  </si>
  <si>
    <t>Special Studies and Analyses-not R</t>
  </si>
  <si>
    <t>6515--"COVID 19 Emergency" Add machines to FSS contract Type: COVID-19 EMERGENCY</t>
  </si>
  <si>
    <t>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t>
  </si>
  <si>
    <t>Datex-Ohmeda Inc</t>
  </si>
  <si>
    <t>44503</t>
  </si>
  <si>
    <t>VISN 2: New York/New Jersey VA Health Care Network (VISN 2)</t>
  </si>
  <si>
    <t>Network Contracting Office 2 Consolidated Contracting/Albany NY (36C242)</t>
  </si>
  <si>
    <t xml:space="preserve"> Aleta   Jennette </t>
  </si>
  <si>
    <t>aleta.jennette@va.gov</t>
  </si>
  <si>
    <t>(914) 737-4400x2068</t>
  </si>
  <si>
    <t>Electromedical and Electrotherapeutic Apparatus Manufacturing</t>
  </si>
  <si>
    <t>Naval Facilities Engineering Command Southwest</t>
  </si>
  <si>
    <t>Environmental Engineering Support Services/San Diego CA (N62473)</t>
  </si>
  <si>
    <t>36C24120N0548</t>
  </si>
  <si>
    <t>6515--COVID-19 EMERGENCY: Medical Respiratory Equipment</t>
  </si>
  <si>
    <t>Please see attached LSJ for COVID 19 emergency response order.&lt;br&gt;</t>
  </si>
  <si>
    <t>Hamilton Medical Inc</t>
  </si>
  <si>
    <t>0U4J3</t>
  </si>
  <si>
    <t xml:space="preserve"> Jacob   Linxweiler </t>
  </si>
  <si>
    <t>jacob.linxweiler@va.gov</t>
  </si>
  <si>
    <t>(603) 314-4418</t>
  </si>
  <si>
    <t>NY</t>
  </si>
  <si>
    <t>Phoenix Area Indian Health Service/Phoenix AZ (75H712)</t>
  </si>
  <si>
    <t>6515--COVID-19 EMERGENCY VENTILATORS</t>
  </si>
  <si>
    <t>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t>
  </si>
  <si>
    <t>Trillamed LLC</t>
  </si>
  <si>
    <t>56FN2</t>
  </si>
  <si>
    <t>6530--ICU Beds - COVID-19</t>
  </si>
  <si>
    <t>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t>
  </si>
  <si>
    <t>ArjoHuntleigh Inc</t>
  </si>
  <si>
    <t>1QBV1</t>
  </si>
  <si>
    <t>Getinge AB</t>
  </si>
  <si>
    <t xml:space="preserve"> Nathan   Pennington </t>
  </si>
  <si>
    <t>nathan.pennington@wpafb.af.mil</t>
  </si>
  <si>
    <t>6515--Justification and Approval/Award Notice COVID19 Oxygen Concentrators</t>
  </si>
  <si>
    <t>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t>
  </si>
  <si>
    <t>Invacare Corp</t>
  </si>
  <si>
    <t>54652</t>
  </si>
  <si>
    <t xml:space="preserve"> Donald   Marsh </t>
  </si>
  <si>
    <t>donald.marsh2@va.gov</t>
  </si>
  <si>
    <t>6515--COVID19 Oxygen Concentrators</t>
  </si>
  <si>
    <t>Award and Justification and Approval Notice COVID-19 Oxygen Concentrators&lt;br&gt;</t>
  </si>
  <si>
    <t>R408--COVID-19 Modeling</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</si>
  <si>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t>
  </si>
  <si>
    <t>McKinsey &amp; Co/Washington</t>
  </si>
  <si>
    <t>438P1</t>
  </si>
  <si>
    <t>McKinsey &amp; Co Inc</t>
  </si>
  <si>
    <t>Other Management Consulting Services</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</si>
  <si>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t>
  </si>
  <si>
    <t>Hill-Rom Inc</t>
  </si>
  <si>
    <t>28713</t>
  </si>
  <si>
    <t>Hill-Rom Holdings Inc</t>
  </si>
  <si>
    <t>36C24220Q0518</t>
  </si>
  <si>
    <t>6515--COVID19_EMERGENCY</t>
  </si>
  <si>
    <t>Awarded IAW 6.302-2, Unusual &amp;amp; Compelling Urgency due to COVID-19 Pandemic&lt;br&gt;</t>
  </si>
  <si>
    <t>Marathon Medical Corp</t>
  </si>
  <si>
    <t>4KU99</t>
  </si>
  <si>
    <t xml:space="preserve"> Gina   Blum </t>
  </si>
  <si>
    <t>gina.blum@va.gov</t>
  </si>
  <si>
    <t>(914) 737-4400x2051</t>
  </si>
  <si>
    <t>CSOPHQCV2000001</t>
  </si>
  <si>
    <t>Special Notice for Innovative Commercial Products In Support of CORONAVIRUS (COVID-19) Response</t>
  </si>
  <si>
    <t>&lt;p&gt;&lt;strong&gt;Special Notice for Innovative Commercial Products In Support of &lt;/strong&gt;&lt;/p&gt; 
&lt;p&gt;&lt;strong&gt;CORONAVIRUS (COVID-19) Response&lt;/strong&gt;&lt;/p&gt; 
&lt;p&gt;The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&lt;p&gt;An important aspect of this objective is to support the efficient acquisition and testing of innovative commercial products from legitimate suppliers, as well as the efficient production and fielding of the successfully tested innovative commercial products.&lt;/p&gt; 
&lt;p&gt;This notice will be updated with the General Solicitation describing the solicitation process and evaluation approach.&lt;/p&gt; 
&lt;p&gt;The solicitation will be open and proposals accepted on an ongoing basis. The Government intends to make awards in Fiscal Year 2020.&lt;/p&gt; 
&lt;p&gt;Potential submitters are hereby advised of the following:&lt;/p&gt; 
&lt;p&gt;1.&amp;nbsp;&amp;nbsp;&amp;nbsp;&amp;nbsp; The solicitation for innovative commercial products in support of COVID-19 is not a guarantee that award and obligation of funds will be made.&lt;/p&gt; 
&lt;p&gt;2.&amp;nbsp;&amp;nbsp;&amp;nbsp;&amp;nbsp; The costs incurred by companies in the preparation and submission of their response to solicitations will not be paid by the government.&lt;/p&gt; 
&lt;p&gt;3.&amp;nbsp;&amp;nbsp;&amp;nbsp;&amp;nbsp;&amp;nbsp; All potential recipients of CSOP awards must be registered in the System for Award Management (SAM) before the recipient is awarded the CSOP contract. (https://www.sam.gov/SAM/)&lt;/p&gt; 
&lt;p&gt;The General Solicitation describing the solicitation process and evaluation approach will be posted on or about Tuesday, April 14, 2020.&lt;/p&gt; 
&lt;p&gt;All questions and comments regarding this special notice shall be submitted to email address COVID19CSOP@HQ.DHS.GOV. &amp;nbsp;&lt;/p&gt;&lt;br&gt;</t>
  </si>
  <si>
    <t>Directorate for Management</t>
  </si>
  <si>
    <t>Office of Procurement Operations (OPO)</t>
  </si>
  <si>
    <t>Office of Procurement Operations</t>
  </si>
  <si>
    <t>DHS OPO Department Operations Acquisition Division/Washington DC (70RDAD)</t>
  </si>
  <si>
    <t>5410--EMERGENCY OEM ICU Field Hospital for COVID19 Response (VA-20-00046345)</t>
  </si>
  <si>
    <t>Award and Justification and Approval Notice&lt;br&gt;</t>
  </si>
  <si>
    <t>Elite Aluminum Corp, Elite Aluminum Corp, Elite Aluminum Corp, Elite Aluminum Corp</t>
  </si>
  <si>
    <t>1A9A9, 1A9A9, 1A9A9, 1A9A9</t>
  </si>
  <si>
    <t>DEPT OF VETERANS AFFIARS (3600) (36A776)</t>
  </si>
  <si>
    <t>Prefabricated Metal Building and Component Manufacturing</t>
  </si>
  <si>
    <t>54</t>
  </si>
  <si>
    <t>Prefabricated Structure and Scaffold</t>
  </si>
  <si>
    <t xml:space="preserve"> Grace  E  Kelly-Burnsworth </t>
  </si>
  <si>
    <t>grace.kelly.burnsworh@va.gov</t>
  </si>
  <si>
    <t>70FBR220I00000003</t>
  </si>
  <si>
    <t>COVID-19 Temporary Hospital Support Services for New York and New Jersey</t>
  </si>
  <si>
    <t>&lt;p&gt;Coronavirus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t>
  </si>
  <si>
    <t>Regional Operations Office</t>
  </si>
  <si>
    <t>FEMA Region II (FEMA II)</t>
  </si>
  <si>
    <t>FEMA Region II NJ NY PR &amp; VI (70FBR2)</t>
  </si>
  <si>
    <t>General Medical and Surgical Hospitals</t>
  </si>
  <si>
    <t>NY USA</t>
  </si>
  <si>
    <t>To purchase access to SaaS questionnaire development platform to collect responses from more than 3M related to COVID-19</t>
  </si>
  <si>
    <t>To purchase access to SaaS questionnaire development platform to collect responses from more than 3M related to COVID-19&lt;br/&gt;Estimated RFP Release Date: 2020-06-30&lt;br/&gt;Contacts: Theresa Leslie Phone:  Email: &lt;br/&gt;Incumbent Status: New Contract Award&lt;br/&gt;Incumbent Vendor Name: Carahsoft&lt;br/&gt;Sole Source : true&lt;br/&gt;Estimated Dollar Value Range: 2000000 - 5000000&lt;br/&gt;BGOV procurement forecast</t>
  </si>
  <si>
    <t>Economics and Statistics Administration (ESA)</t>
  </si>
  <si>
    <t>Census Bureau (BC)</t>
  </si>
  <si>
    <t>Medical Command HCAA Center for Health Care Contracting (W81K04)</t>
  </si>
  <si>
    <t>JA20040310</t>
  </si>
  <si>
    <t>BioFire Defense COVID-19 Test 510(k) with Sample Expansion Option</t>
  </si>
  <si>
    <t>&lt;p&gt;&lt;/p&gt; 
&lt;p&gt;Research and development aimed at securing FDA 510(k) clearance under the Federal Food, Drug, and Cosmetic Act for BioFire Defenses COVID-19 test.&amp;nbsp;&lt;/p&gt; 
&lt;p&gt;Period of Performance: May 2020 to May 2021.&lt;/p&gt; 
&lt;p&gt;Optional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&lt;p&gt;&lt;/p&gt;&lt;br&gt;</t>
  </si>
  <si>
    <t>BioFire Diagnostics Inc</t>
  </si>
  <si>
    <t>088J2</t>
  </si>
  <si>
    <t>Institut Merieux SACA</t>
  </si>
  <si>
    <t>Salt Lake City , UT 84107 USA</t>
  </si>
  <si>
    <t>UT</t>
  </si>
  <si>
    <t>84107</t>
  </si>
  <si>
    <t xml:space="preserve"> Patrick  K  Harris </t>
  </si>
  <si>
    <t>patrick.harris@amedd.army.mil</t>
  </si>
  <si>
    <t>(301) 619-2779</t>
  </si>
  <si>
    <t>W911QY20SRPCMO</t>
  </si>
  <si>
    <t>PRODUCTION OF MONOCLONAL ANTIBODY PRODUCT COUNTERMEASURES AGAINST THE TRHEAT COVID-19</t>
  </si>
  <si>
    <t>&lt;p&gt;&lt;strong&gt;Natick Contracting Division Fort Detrick&lt;/strong&gt;&lt;/p&gt; 
&lt;p&gt;&lt;strong&gt;Request for Project Proposal&lt;/strong&gt;&lt;/p&gt; 
&lt;p&gt;&lt;strong&gt;W911QY-20-S-RPCMO&lt;/strong&gt;&lt;/p&gt; 
&lt;p&gt;&lt;/p&gt; 
&lt;p&gt;Agency: Department of the Army&lt;/p&gt; 
&lt;p&gt;Office: Army Contracting Command, Natick Contracting Division&lt;/p&gt; 
&lt;p&gt;Location: Fort Detrick, MD, USA&lt;/p&gt; 
&lt;p&gt;Program Office: JPEO CBRND Enabling Biotechnologies&lt;/p&gt; 
&lt;p&gt;RPP Number: W911QY-20-S-RPCMO&lt;/p&gt; 
&lt;p&gt;Date Issued: 30 June 2020&lt;/p&gt; 
&lt;p&gt;Proposals Due: 7 July 2020 by 11:59 PM&lt;/p&gt; 
&lt;p&gt;&lt;/p&gt; 
&lt;p&gt;This is a Request for Project Proposal (RPP) for the Joint Project Lead, Chemical,&lt;/p&gt; 
&lt;p&gt;Biological, Radioactive and Nuclear Defense Enabling Biotechnologies (EB).&lt;/p&gt; 
&lt;p&gt;&lt;br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&lt;p&gt;Upon receipt of the proposal submitted in response to this RPP, the next steps are as follows:&lt;/p&gt; 
&lt;ul&gt; 
 &lt;li&gt;The Government will evaluate the proposal.&lt;/li&gt; 
 &lt;li&gt;Discussions among the parties, whether verbally or in writing, will occur as appropriate.&lt;/li&gt; 
 &lt;li&gt;If interested in pursuing it, the Government will send an Agreement to the offeror.&lt;/li&gt; 
 &lt;li&gt;Additional discussions will occur as necessary.&lt;/li&gt; 
 &lt;li&gt;Award will be made after evaluation and selection of a successful proposal.&lt;/li&gt; 
&lt;/ul&gt; 
&lt;p&gt;&lt;em&gt;Note: Award is dependent upon the availability of funds&lt;/em&gt;.&lt;/p&gt; 
&lt;ol&gt; 
 &lt;li&gt;&lt;strong&gt;GENERAL INFORMATION:&lt;/strong&gt;&lt;/li&gt; 
&lt;/ol&gt; 
&lt;p&gt;Any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&lt;p&gt;Only a warranted Agreements Officer with 10 USC 2373 authority may obligate the U.S. Government to the expenditure of funds under this authority.&lt;/p&gt; 
&lt;p&gt;Only a warranted Agreements Officer with 10 USC 2371b authority may obligate the U.S. Government to the expenditure of funds under this authority.&lt;/p&gt; 
&lt;p&gt;The U.S Government may pursue follow-on production pursuant to 10 USC 2371b upon successful completion of the prototype project.&lt;/p&gt; 
&lt;p&gt;The U.S. Government does not fund preparation of proposals or support work efforts or tasks that are inferred from discussions with technical project officers. The Offeror will not be reimbursed for any costs incurred prior to the effective date of the modification.&lt;/p&gt; 
&lt;p&gt;There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&lt;p&gt;The Government is prohibited from soliciting and awarding actions to contractors that have engaged or are suspected to have engaged in criminal, fraudulent, or seriously improper conduct.&lt;/p&gt; 
&lt;p&gt;Prospective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&lt;ol&gt; 
 &lt;li&gt;&lt;strong&gt;&amp;nbsp;SUBMISSION PROCEDURES:&lt;/strong&gt;&lt;/li&gt; 
 &lt;li&gt;&lt;strong&gt;&amp;nbsp;General Formatting Guidelines. &lt;/strong&gt;Proposals shall be submitted electronically. All applications must be clear, legible, and conform to the following general formatting guidelines:&lt;/li&gt; 
 &lt;li&gt;&amp;nbsp;Elaborate proposals with high-gloss paper, vivid colors, detailed artwork, or other embellishments are unnecessary and not desired.&lt;/li&gt; 
 &lt;li&gt;Paper: Pages shall be 8.5 x 11 inches, single sided, with each page numbered X of Y pages.&lt;/li&gt; 
 &lt;li&gt;Margins: Minimum of 1 inch on all sides.&lt;/li&gt; 
 &lt;li&gt;Type Font: 12 point Times New Roman, single spaced.&lt;/li&gt; 
 &lt;li&gt;Acronyms: Spell out all acronyms the first time they are used. One page of the proposal body is allocated to spell out acronyms, abbreviations and symbols.&lt;/li&gt; 
 &lt;li&gt;Language: English.&lt;/li&gt; 
 &lt;li&gt;Electronic file format: PDF, compatible with Adobe Acrobat Reader v. 11.0. File size less than 20 MB.&lt;/li&gt; 
&lt;/ol&gt; 
&lt;ol&gt; 
 &lt;li&gt;&lt;strong&gt;Proposal Guidelines.&lt;/strong&gt;&lt;/li&gt; 
 &lt;li&gt;Cover Page (1 page) Proposal for RPP W911QY-20-S-RPCMO.&lt;/li&gt; 
 &lt;li&gt;Name of Lead Organization (Company) submitting proposal including Commercial and Government Entity code (CAGE) and Data Universal Number (DUNS).&lt;/li&gt; 
 &lt;li&gt;Type of business, selected among the following categories: Large Business, Small Disadvantaged Business, Other Small Business, HBCU, MI, Other Educational, or Other Nonprofit&lt;/li&gt; 
 &lt;li&gt;Contractors reference number (if any)&lt;/li&gt; 
 &lt;li&gt;Proposal Title, which should correspond to the SOO.&lt;/li&gt; 
 &lt;li&gt;Technical point of contract to include: salutation, last name, first name, street address, city, state, zip code, telephone, fax (if available), and electronic mail address (if available)&lt;/li&gt; 
 &lt;li&gt;Administrative point of contact to include: salutation, last name, first name, street address, city, state, zip code, telephone, fax (if available), and electronic mail address (if available)&lt;/li&gt; 
 &lt;li&gt;Date proposal was submitted&lt;/li&gt; 
&lt;/ol&gt; 
&lt;ol&gt; 
 &lt;li&gt;&lt;strong&gt;Technical Section.&lt;/strong&gt;&lt;/li&gt; 
 &lt;li&gt;Acronyms, Abbreviations, and Symbols&lt;/li&gt; 
&lt;/ol&gt; 
&lt;ol&gt; 
 &lt;li&gt;Project objective. Describe the project and what will be accomplished if the U.S. Government funds the proposal.&lt;/li&gt;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&lt;li&gt;The proposal shall indicate at which Technology Readiness Level (TRL) the proposal will be at per the attached TRL level descriptions.&lt;/li&gt; 
&lt;/ol&gt; 
&lt;ol&gt; 
 &lt;li&gt;&lt;strong&gt;Project Management Secti&lt;/strong&gt;on.&lt;/li&gt; 
 &lt;li&gt;Statement of Work (SOW). The Offeror shall submit a statement of work that formally captures and defines the work activities, deliverables, and timeline, for the prime contractor and any subcontractors, necessary to execute the SOO.&lt;/li&gt; 
 &lt;li&gt;WBS and WBS dictionary. The offeror may submit a Work Breakdown Structure (WBS) and use extended WBS elements as needed to define the contract scope and to accurately describe the proposed effort. The WBS should correlate with the SOW and Agreement Line Items (ALINs).&lt;/li&gt; 
 &lt;li&gt;Integrated Master Schedule (IMS). The IMS should doc</t>
  </si>
  <si>
    <t xml:space="preserve"> Richard  W  Totten </t>
  </si>
  <si>
    <t>richard.w.totten2.civ@mail.mil</t>
  </si>
  <si>
    <t>(301) 619-2446</t>
  </si>
  <si>
    <t>TX USA</t>
  </si>
  <si>
    <t>Naval Facilities Engineering Command Pacific</t>
  </si>
  <si>
    <t>Industrial Building Construction</t>
  </si>
  <si>
    <t>Other Scientific and Technical Consulting Services</t>
  </si>
  <si>
    <t>419th CSB-Fort Bragg, North Carolina</t>
  </si>
  <si>
    <t>36C25520Q0533</t>
  </si>
  <si>
    <t>Z2DA--657-506, Construct Warehouse Addition for COVID-19 Response (VA-20-00072695)</t>
  </si>
  <si>
    <t>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t>
  </si>
  <si>
    <t>Marion VA Medical Center Marion , IL 62959 USA</t>
  </si>
  <si>
    <t>62959</t>
  </si>
  <si>
    <t xml:space="preserve"> Jennifer   Sotomayor </t>
  </si>
  <si>
    <t>jennifer.sotomayor@va.gov</t>
  </si>
  <si>
    <t>AFG</t>
  </si>
  <si>
    <t>NE</t>
  </si>
  <si>
    <t>Frederick , MD 21702 USA</t>
  </si>
  <si>
    <t>21702</t>
  </si>
  <si>
    <t>36C25920Q0444</t>
  </si>
  <si>
    <t>G099--***EMERGENCY //CoVID-19*** 554 Health Care Homeless Veterans (VA-20-00065861)</t>
  </si>
  <si>
    <t>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t>
  </si>
  <si>
    <t>G</t>
  </si>
  <si>
    <t>Social Services</t>
  </si>
  <si>
    <t>In the state of Colorado: 1. Contract for Denver County ,</t>
  </si>
  <si>
    <t>W911QY20S0014</t>
  </si>
  <si>
    <t>NOTICE OF INTENT TO SOLE SOURCE - Transport Telemedicine Systems (TTS) Program</t>
  </si>
  <si>
    <t>&lt;p&gt;W911QY-20-S-0010&lt;/p&gt; 
&lt;p&gt;This Sources Sought Notice (SSN) is posted to conduct market research for capabilities from potential sources for a medical device/software that integrates commercially available FDA devices, novel non-medical devices (drug and tourniquet sensors) and automated (hands-free, voice-free) software to capture Tactical Combat Casualty Care (TC3) card information with the ability to transmit this data over the DoD tactical satellite network for Medical Treatment Facilities.&amp;nbsp; The device/software must be able to receive this data from the DoD tactical network and display in a standard hospital Intensive Care Unit (ICU) dashboard format.&amp;nbsp; This requirement must meet airworthiness, DoD Information Assurance protocols (DISA Risk Management Framework), and FDA medical device clearance (if necessary).&lt;/p&gt; 
&lt;p&gt;This is a SSN for planning purposes only, as defined in FAR 15.201(e). This is not a solicitation for proposals. Responses to this notice are not offers and cannot be accepted by the Government to form a binding contract. It is not to be construed as a commitment by the Government nor will the Government pay for the information solicited. No solicitation document exists or is guaranteed to be issued as a result of this SSN. Respondents are advised that the Government is under no obligation to acknowledge receipt of the information received or provide feedback.&lt;/p&gt; 
&lt;p&gt;This information will support USAMMDAs Project Management Office Warfighter Health Performance and Evacuation (PMO WHPE), Transport Telemedicine Systems (TTS) Program to increase Warfighter patient outcomes and long-term healthcare outcome through a medical data communication integrated solution that bridges the gap between documentation and existing medical devices to collect patient data and transmit it in near-real-time to the deployed medical treatment facilities (MTFs). &amp;nbsp;&lt;/p&gt; 
&lt;p&gt;As such, TTS is seeking the following information on current industry capabilities for a system capable of managing six patients using a single low cost device that has the ability to integrate data from sensors to automatically capture and transmit vital signs and treatments interventions for use by the United States Army Special Operations Command:&lt;/p&gt; 
&lt;ol&gt; 
 &lt;li&gt;Description of definition the system architecture for the MEDHUB Line Medic Kit, Mobile Ad-hoc Networking (MANET) system network, Mobile MEDHUB Patient Awareness Support System (MPASS) Dashboard, Mobile Medication Management Systems (M3S), canine veterinary documentation and tactical communications platform integration of both the Air and Ground Ambulance Vehicles based on the United States Government (USG) PMEC.&lt;/li&gt; 
 &lt;li&gt;Description of software release schedules and test plans to support unit and system level testing.&lt;/li&gt; 
 &lt;li&gt;Description of how contractor shall work in concert with System, Simulation, Software and Integrated Directorate (S3I) Army Interoperability Lab (SAIL) and USG to develop the detailed network architecture to integrate the MEDHUB systems for MANET networks. Description of how the contractor shall conduct system integration and testing of MANET networks prior to final evaluation events. The testing shall be conducted with contractors test plan that involve both ground and air platforms.&lt;/li&gt; 
 &lt;li&gt;A description of systems ability to meet DoD Information Assurance protocols (DISA Risk Management Framework), and FDA medical device clearance (if necessary).&lt;/li&gt; 
 &lt;li&gt;The availability to test the device on a simulated DoD tactical mesh network.&lt;/li&gt; 
&lt;/ol&gt; 
&lt;p&gt;SUBMISSION INSTRUCTIONS:&lt;/p&gt; 
&lt;p&gt;All written responses must be received within fifteen (15) days of issuance of this SSN. Submissions should:&lt;/p&gt; 
&lt;p&gt;(1) Use Microsoft Word or Adobe Portable Document Format (PDF);&lt;/p&gt; 
&lt;p&gt;(2) Be sent to the POC identified below by email only;&lt;/p&gt; 
&lt;p&gt;(3) Be complete, sufficiently detailed, and organized in a manner that tracks to the information requested in this SSN;&lt;/p&gt; 
&lt;p&gt;(4) Include a single company point of contact with name, title, address, telephone and fax numbers, and e-mail address(s); and&lt;/p&gt; 
&lt;p&gt;(5) Not exceed 10 single sided pages in total (not including cover page and cover letter). Material that is advertisement only in nature is not desired.&lt;/p&gt; 
&lt;p&gt;Please address responses to this notice to the Government Contracting Officer, Richard Totten: richard.w.totten2.civ@mail.mil. Please title the response with the announcement number, company name, and date. All questions must be submitted in writing via email. No telephone inquiries will be accepted.&lt;/p&gt; 
&lt;p&gt;&lt;/p&gt; 
&lt;p&gt;&lt;/p&gt; 
&lt;p&gt;&lt;/p&gt;&lt;br&gt;</t>
  </si>
  <si>
    <t>W91YTZ2010166</t>
  </si>
  <si>
    <t>COVID-19 Training of ICU Nurses</t>
  </si>
  <si>
    <t>&lt;p&gt;The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&lt;p&gt;&lt;/p&gt; 
&lt;p&gt;&lt;/p&gt;&lt;br&gt;</t>
  </si>
  <si>
    <t>Regional Health Command- Atlantic (RHC-A)</t>
  </si>
  <si>
    <t>Medical Command Northeregion Contracting Office Fort Belvoir VA (W91YTZ)</t>
  </si>
  <si>
    <t>Software Publishers</t>
  </si>
  <si>
    <t>Fort Bragg , NC USA</t>
  </si>
  <si>
    <t xml:space="preserve"> Donna  L  Blossom </t>
  </si>
  <si>
    <t>donna.l.blossom.civ@mail.mil</t>
  </si>
  <si>
    <t>(910) 907-6851</t>
  </si>
  <si>
    <t>(910) 907-9307</t>
  </si>
  <si>
    <t>Health Information Systems and Techology Architecture (36C776)</t>
  </si>
  <si>
    <t>Mississippi Valley Division (MVD)</t>
  </si>
  <si>
    <t>LA</t>
  </si>
  <si>
    <t>Office of the Assistant Secretary for Preparedness and Response (ASPR)</t>
  </si>
  <si>
    <t>Office of Acquisition &amp; Management Policy/Washington DC (75A501)</t>
  </si>
  <si>
    <t>70</t>
  </si>
  <si>
    <t>Gen Purpose Auto Data Procssng Equipment</t>
  </si>
  <si>
    <t>SPE2DS20RCOVID19</t>
  </si>
  <si>
    <t>Request for Information pertaining to Medical PPE in response to COVID-19</t>
  </si>
  <si>
    <t>&lt;p&gt;Defense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&lt;p&gt;Please see the attached notice for details on the information requuested.&lt;/p&gt; 
&lt;p&gt;POC: Brian C. Schott; Email:&amp;nbsp; brian.schott@dla.mil&lt;/p&gt;&lt;br&gt;</t>
  </si>
  <si>
    <t>MEDICAL SUPPLY CHAIN MD SURG FSF (SPE2DS)</t>
  </si>
  <si>
    <t xml:space="preserve"> Brian  C  Schott </t>
  </si>
  <si>
    <t>brian.schott@dla.mil</t>
  </si>
  <si>
    <t>(215) 737-2121</t>
  </si>
  <si>
    <t>8AN</t>
  </si>
  <si>
    <t>8(a) Sole Source</t>
  </si>
  <si>
    <t>FA701420XXXXX</t>
  </si>
  <si>
    <t>HAF/A3: COVID-19 Air Force Readiness and Planning</t>
  </si>
  <si>
    <t>&lt;p&gt;Intelligence,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t>
  </si>
  <si>
    <t>JB Andrews , MD 20762 USA</t>
  </si>
  <si>
    <t>20762</t>
  </si>
  <si>
    <t xml:space="preserve"> Orlando   Rodriguez </t>
  </si>
  <si>
    <t>orlando.rodriguez11.civ@mail.mil</t>
  </si>
  <si>
    <t>(240) 612-6135</t>
  </si>
  <si>
    <t>Medical Technology Enterprise Consortium</t>
  </si>
  <si>
    <t>7HFB9</t>
  </si>
  <si>
    <t>HT001120CCPBP</t>
  </si>
  <si>
    <t>COVID-19 Convalescent Plasma (CCP) and other Blood Products for the Defense Health Agency</t>
  </si>
  <si>
    <t>&lt;p&gt;NOTICE INFORMATION:&lt;/p&gt; 
&lt;p&gt;Agency/Office:&amp;nbsp; Defense Health Agency&lt;/p&gt; 
&lt;p&gt;Special Notice/Notice of Intent: HT0011-20-CCPBP&lt;/p&gt; 
&lt;p&gt;Location:&lt;/p&gt; 
&lt;p&gt;Contracting Office-(PS-CD-) HT0011&lt;/p&gt; 
&lt;p&gt;7700 Arlington BLVD&lt;/p&gt; 
&lt;p&gt;Falls Church VA 22042&lt;/p&gt; 
&lt;p&gt;Description(s):&lt;/p&gt; 
&lt;p&gt;Special Notice/Notice of Intent&lt;/p&gt; 
&lt;p&gt;Title:&amp;nbsp; &amp;shy;&amp;shy;&amp;shy;&amp;shy;&amp;shy;&amp;shy;&amp;shy;&amp;shy;&amp;shy;&amp;shy;&amp;shy;&amp;shy;COVID-19 Convalescent Plasma (CCP) and other Blood Products for the Defense&lt;/p&gt; 
&lt;p&gt;Health Agency&lt;/p&gt; 
&lt;p&gt;Introduction:&lt;/p&gt; 
&lt;p&gt;This announcement constitutes a Notice of Intent. &amp;nbsp;&lt;/p&gt; 
&lt;p&gt;The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&lt;p&gt;When responding to this notice, please provide the following information:&lt;/p&gt; 
&lt;ol&gt; 
 &lt;li&gt;Company Name;&lt;/li&gt; 
 &lt;li&gt;DUNS;&lt;/li&gt; 
 &lt;li&gt;CAGE CODE;&lt;/li&gt; 
 &lt;li&gt;Applicable NAICS Codes;&lt;/li&gt; 
 &lt;li&gt;All Applicable &amp;nbsp;Contract Numbers same or similar to the above requirement&lt;/li&gt; 
 &lt;li&gt;Business size status and time of last certification;&lt;/li&gt; 
 &lt;li&gt;Supporting Documentation of Available Products;&lt;/li&gt; 
 &lt;li&gt;Other contracting vehicles that would be available to the Government for the procurement of the proposed service.&amp;nbsp; (This information is for market research only and does not preclude your company from responding to this notice.)&lt;/li&gt; 
&lt;/ol&gt; 
&lt;p&gt;&lt;em&gt;&lt;strong&gt;Primary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&lt;p&gt;&lt;em&gt;&lt;strong&gt;Contracting Office Address:&lt;/strong&gt;&lt;/em&gt;&lt;/p&gt; 
&lt;p&gt;&lt;em&gt;7700 Arlington Blvd.&lt;/em&gt;&lt;/p&gt; 
&lt;p&gt;&lt;em&gt;Suite 1M413&lt;/em&gt;&lt;/p&gt; 
&lt;p&gt;&lt;em&gt;Falls Church, VA 22042&lt;/em&gt;&lt;/p&gt; 
&lt;p&gt;&lt;em&gt;United States&lt;/em&gt;&lt;/p&gt; 
&lt;p&gt;&lt;/p&gt; 
&lt;p&gt;&lt;em&gt;&lt;strong&gt;Place of Contract Performance:&amp;nbsp; TBD&lt;/strong&gt;&lt;/em&gt;&lt;/p&gt; 
&lt;p&gt;&amp;nbsp;&lt;/p&gt; 
&lt;p&gt;&lt;/p&gt; 
&lt;p&gt;&lt;/p&gt; 
&lt;p&gt;&amp;nbsp; &amp;nbsp; &amp;nbsp;&lt;/p&gt; 
&lt;p&gt;&lt;/p&gt;&lt;br&gt;</t>
  </si>
  <si>
    <t>Blood and Organ Banks</t>
  </si>
  <si>
    <t>Falls Church , VA 22042 USA</t>
  </si>
  <si>
    <t>22042</t>
  </si>
  <si>
    <t>VA Strategic Acquisition Center</t>
  </si>
  <si>
    <t>VA Strategic Acquistion Center (36C10X)</t>
  </si>
  <si>
    <t>PANHCA20P009440</t>
  </si>
  <si>
    <t>NEW COVID-19 HEALTHCARE HOUSEKEEPING SERVICES</t>
  </si>
  <si>
    <t>&lt;p&gt;Notice of Intent to Sole Source.&lt;/p&gt; 
&lt;p&gt;&lt;/p&gt; 
&lt;p&gt;The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&lt;p&gt;&lt;/p&gt; 
&lt;p&gt;The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&lt;p&gt;The applicable The North American Industrial Classification System (NAICS) code for this action is 561720, Janitorial Services. The anticipated award date and performance start is on or about 15 June 2020.&lt;/p&gt; 
&lt;p&gt;&lt;/p&gt; 
&lt;p&gt;THIS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&lt;p&gt;&lt;/p&gt; 
&lt;p&gt;Point of Contact: Flor Sanchez, at email: flor.f.sanchez.civ@mail.mil. Questions will not be accepted after the due date.&lt;/p&gt; 
&lt;p&gt;&lt;/p&gt; 
&lt;p&gt;&lt;/p&gt; 
&lt;p&gt;&lt;/p&gt; 
&lt;p&gt;&lt;/p&gt; 
&lt;p&gt;&lt;/p&gt; 
&lt;p&gt;&lt;/p&gt; 
&lt;p&gt;&lt;/p&gt; 
&lt;p&gt;&lt;/p&gt;&lt;br&gt;</t>
  </si>
  <si>
    <t xml:space="preserve"> Flor  F  Sanchez </t>
  </si>
  <si>
    <t>flor.sanchez@us.army.mil</t>
  </si>
  <si>
    <t>(915) 568-3881</t>
  </si>
  <si>
    <t>(915) 568-8606</t>
  </si>
  <si>
    <t>PR</t>
  </si>
  <si>
    <t>418th CSB-Fort Hood, Texas</t>
  </si>
  <si>
    <t>IL</t>
  </si>
  <si>
    <t>N4008520R2531</t>
  </si>
  <si>
    <t>INDEFINITE DELIVERY INDEFINITE QUANTITY (IDIQ) CONTRACT FOR CUSTODIAL SERVICES- DISINFECTION SERVICES FOR COVID-19 AT PORTSMOUTH NAVAL SHIPYARD, KITTERY MAINE</t>
  </si>
  <si>
    <t>&lt;p&gt;IDIQ CONTRACT&lt;/p&gt; 
&lt;p&gt;Point of Contact:&amp;nbsp; Dawn Fernando, dawn.fernando@navy.mil&lt;/p&gt; 
&lt;p&gt;Sources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&lt;p&gt;SERVICES DESCRIPTION. The purpose of this notice is to gain knowledge of qualified and interested parties to perform disinfection services for COVID-19.&amp;nbsp; The type of solicitation to be issued will depend upon responses to this sources sought notice.&lt;/p&gt; 
&lt;p&gt;&lt;/p&gt; 
&lt;p&gt;Any resulting contract will be a non-recurring work/ indefinite delivery indefinite quantity (IDIQ) contract. The contract term may be two years, with a minimum guarantee of $5000.&lt;/p&gt; 
&lt;p&gt;&lt;/p&gt; 
&lt;p&gt;Anticipated performance start date is June of FY20.&lt;/p&gt; 
&lt;p&gt;&lt;/p&gt; 
&lt;p&gt;Requirements include cleaning and disinfection of high-touch surfaces in approximately 83 buildings at Portsmouth Naval Shipyard, once per day/once per shift (10 buildings have multiple shifts).&amp;nbsp; High touch point areas include:&lt;/p&gt; 
&lt;ul&gt; 
 &lt;li&gt;light switches&lt;/li&gt; 
 &lt;li&gt;door knobs/handles/keypads/crash bars for entrance and interior doors including restrooms&lt;/li&gt; 
 &lt;li&gt;elevator operation buttons inside and outside elevator car&lt;/li&gt; 
 &lt;li&gt;elevator rails inside of car&lt;/li&gt; 
 &lt;li&gt;water cooler dispensing handles and/or buttons&lt;/li&gt; 
 &lt;li&gt;staircase/stairwell/handicap ramp handrails&lt;/li&gt; 
 &lt;li&gt;cabinet drawer handles on Cribmaster or similar cabinets,&lt;/li&gt; 
 &lt;li&gt;hand scanners attached to the cabinets used for bar code scanning&lt;/li&gt; 
 &lt;li&gt;Kitchenette faucets, countertops, refrigerator doors/handles, coffee maker controls, pot handles, toasters/toaster oven/microwave controls, cabinet doors/drawer handles &amp;amp; knobs&amp;nbsp;&lt;/li&gt; 
&lt;/ul&gt; 
&lt;p&gt;&lt;/p&gt; 
&lt;p&gt;Cleaning and disinfection services shall comply with the Centers for Disease Control and Prevention (CDC) recommendations.&amp;nbsp; Cleaning agents used shall be EPA approved for use against COVID-19.&lt;/p&gt; 
&lt;p&gt;In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&lt;p&gt;The Government will use the sources sought responses along with other market research to make various determinations regarding procurement of COVID-19 disinfection services.&lt;/p&gt; 
&lt;p&gt;&lt;/p&gt; 
&lt;p&gt;The estimated Not-To-Exceed (NTE) amount for this procurement is $4 million, with a minimum guarantee of $5000.&lt;/p&gt; 
&lt;p&gt;&lt;/p&gt; 
&lt;p&gt;The North American Industry Classification System (NAICS) is 561720, Janitorial&lt;/p&gt; 
&lt;p&gt;Services. The small business size standard for this NAICS is $19,500,000.&lt;/p&gt; 
&lt;p&gt;The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&lt;p&gt;Interested sources are invited to respond to this Sources Sought announcement by using the forms provided under separate file titled Sources Sought  Contractor&lt;/p&gt; 
&lt;p&gt;Information Form.&lt;/p&gt; 
&lt;p&gt;&lt;/p&gt; 
&lt;p&gt;1) Contractor Information: Provide your firms contact information including CAGE code and DUNS number.&lt;/p&gt; 
&lt;p&gt;&lt;/p&gt; 
&lt;p&gt;2) Subcontractors: If known, provide subcontractor partnerships (Optional)&lt;/p&gt; 
&lt;p&gt;3) Relevant Experience&lt;/p&gt; 
&lt;p&gt;The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&lt;p&gt;&lt;/p&gt; 
&lt;p&gt;Interested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&lt;p&gt;&lt;/p&gt; 
&lt;p&gt;Questions or comments regarding this notice may be addressed to:&amp;nbsp; dawn.fernando@navy.mil.&lt;/p&gt; 
&lt;p&gt;&lt;/p&gt; 
&lt;p&gt;&lt;strong&gt;THIS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t>
  </si>
  <si>
    <t>Naval Facilities Engineering Command Mid-Atlantic</t>
  </si>
  <si>
    <t>Naval Facilities Engineering Command Mid Atlantic/Norfolk VA (N40085)</t>
  </si>
  <si>
    <t>Kittery , ME 03904 USA</t>
  </si>
  <si>
    <t>03904</t>
  </si>
  <si>
    <t>MTEC2012COVID19_DIAGNOSTICS</t>
  </si>
  <si>
    <t>Wearable Diagnostic for Detection of COVID-19 Infection</t>
  </si>
  <si>
    <t>&lt;p&gt;The Medical Technology Enterprise Consortium (MTEC) is excited to post this&amp;nbsp;summary&amp;nbsp;announcement for a Request for Project Proposals (RPP) to develop a wearable diagnostic capability for the pre- / very early-symptomatic detection of COVID-19 infection.&lt;/p&gt; 
&lt;p&gt;&lt;/p&gt; 
&lt;p&gt;&lt;strong&gt;PROGRAM BACKGROUND:&lt;/strong&gt;&lt;/p&gt; 
&lt;p&gt;The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&lt;p&gt;&lt;/p&gt; 
&lt;p&gt;&lt;strong&gt;SOLUTION REQUIREMENTS:&lt;/strong&gt;&lt;/p&gt; 
&lt;p&gt;&lt;strong&gt;Offerors should only propose technology solutions that meet the following two criteria as the following specifications define the &lt;u&gt;minimum prototype requirements&lt;/u&gt; that all proposals must demonstrate:&lt;/strong&gt;&lt;/p&gt; 
&lt;ol&gt; 
 &lt;li&gt;Currently be at a Technology Readiness Level (TRL) of 3/4 or above [definition of TRL  &lt;u&gt;&lt;a href="https://mtec-sc.org/wp-content/uploads/2016/12/TRL-definitions.pdf"&gt;https://mtec-sc.org/wp-content/uploads/2016/12/TRL-definitions.pdf&lt;/a&gt;&lt;/u&gt;&lt;u&gt;]&lt;/u&gt;, and&lt;/li&gt; 
 &lt;li&gt;Currently be in development or commercially available.&lt;/li&gt; 
&lt;/ol&gt; 
&lt;p&gt;&lt;/p&gt; 
&lt;p&gt;&lt;strong&gt;An ideal solution would meet the following capabilities or specifications (not listed in order of importance)&lt;/strong&gt;.&lt;/p&gt; 
&lt;p&gt;&lt;/p&gt; 
&lt;ul&gt;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&lt;li&gt;The capability should be wearable, non- or minimally-invasive and be able to assess physiological markers to monitor the health state of the user. A single device is preferred, but a combination of technologies is acceptable.&lt;/li&gt;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&lt;li&gt;Results should be easy to interpret by non-laboratory personnel and results should be collected and able to be saved and shared in a standard and secure (maintain HIPPA) format.&lt;/li&gt; 
 &lt;li&gt;The device must be able to be stored and operated between 4&amp;deg;C to 45&amp;deg;C.&lt;/li&gt;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&lt;li&gt;Offeror must have an established manufacturing capability for the platform and assay kits on a large-scale.&lt;/li&gt; 
&lt;/ul&gt; 
&lt;p&gt;&lt;/p&gt; 
&lt;p&gt;&lt;strong&gt;SCOPE OF WORK:&lt;/strong&gt;&lt;/p&gt; 
&lt;ul&gt;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&lt;li&gt;Offerors shall have a plan to obtain an Emergency Use Authorization (EUA) status from the U.S. Food and Drug Administration (FDA) within the first 45 days of the PoP if the product will be an FDA-regulated COVID diagnostic.&lt;br /&gt; &amp;nbsp;&lt;/li&gt; 
 &lt;li&gt;During the PoP, the Offeror is expected to file for clearance/approval by the U.S. FDA along the appropriate regulatory pathway (i.e., 510(k), de novo, etc.).&lt;br /&gt; &amp;nbsp;&lt;/li&gt; 
&lt;/ul&gt; 
&lt;p&gt;&lt;u&gt;The deliverable&lt;/u&gt; at the end of the PoP is to have an EUA for the new wearable capability and be ready to distribute the device and test kits within 15 days of receiving the EUA.&lt;/p&gt; 
&lt;p&gt;&lt;/p&gt; 
&lt;p&gt;&lt;strong&gt;POTENTIAL FUNDING:&lt;/strong&gt;&lt;/p&gt; 
&lt;p&gt;The U.S. Government (USG) Department of Defense (DoD) currently has available approximately $25 Million (M) FY20 funds for this program.&amp;nbsp; MTEC expects to make up to ten (10) awards.&amp;nbsp; The anticipated PoP is up to 9 months.&lt;/p&gt;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Executive Assistant, &lt;u&gt;melissa.sanchez@ati.org&lt;/u&gt;&lt;br /&gt; &amp;nbsp;&lt;/li&gt; 
&lt;/ul&gt; 
&lt;p&gt;&lt;strong&gt;To view the full length version of the&amp;nbsp;solicitation, please visit MTEC's website at &lt;/strong&gt;&lt;a href="https://www.mtec-sc.org/solicitations/"&gt;https://www.mtec-sc.org/solicitations/&lt;/a&gt;&lt;/p&gt;&lt;br&gt;</t>
  </si>
  <si>
    <t>W911QY20S0010</t>
  </si>
  <si>
    <t>Ventilator Challenge Call for Proposals</t>
  </si>
  <si>
    <t>&lt;p&gt;&lt;strong&gt;Ventilator Challenge Call for Proposals&lt;/strong&gt;&lt;/p&gt;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Medical&lt;/p&gt; 
&lt;p&gt;&lt;u&gt;PBA CALL Number&lt;/u&gt;: W911QY-20-S-0011&lt;/p&gt; 
&lt;p&gt;&lt;u&gt;CALL Issuance Date&lt;/u&gt;: 7 May 2020&lt;/p&gt; 
&lt;p&gt;&lt;u&gt;Proposals Due&lt;/u&gt;: 5 days from posting date&lt;/p&gt; 
&lt;ol&gt;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&lt;/ol&gt; 
&lt;ul&gt; 
 &lt;li&gt; 
  &lt;ul&gt; 
   &lt;li&gt;Upon receipt of a proposal submitted in response to this RPP, the next steps are as follows:&amp;nbsp;&amp;nbsp; 
    &lt;ul&gt; 
     &lt;li&gt;The Government will evaluate the proposal.&lt;/li&gt; 
     &lt;li&gt;Discussions among the parties, whether verbally or in writing, will occur as appropriate.&lt;/li&gt; 
     &lt;li&gt;The Government will send an agreement to the offeror.&lt;/li&gt; 
     &lt;li&gt;Additional discussions will occur as necessary.&lt;/li&gt; 
     &lt;li&gt;Awards will be made after evaluation and selection of a successful proposal.&amp;nbsp; (Note: Awards are dependent upon the availability of funds.)&lt;/li&gt; 
    &lt;/ul&gt; &lt;/li&gt; 
  &lt;/ul&gt; &lt;/li&gt; 
&lt;/ul&gt; 
&lt;ol&gt;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&lt;li&gt;The Government is prohibited from soliciting and awarding actions to contractors that have engaged or are suspected to have engaged in criminal, fraudulent, or seriously improper conduct.&lt;/li&gt;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&lt;li&gt;Data submitted that cannot be disclosed to the public for any purpose, or used by the Government except for evaluation purposes, shall be marked on the title page with the below legend and mark each data sheet as follows:&lt;/li&gt;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&lt;li&gt;DATA SHEET MARKING: Mark each sheet of data it wishes to restrict with the following legend: Use or disclosure of data contained on this sheet is subject to the restriction on the title page of this proposal.&lt;/li&gt; 
 &lt;li&gt;&amp;nbsp;Questions regarding this announcement may be submitted by email to &lt;u&gt;richard.w.totten2.civ@mail.mil&lt;/u&gt; within 2 days of the closing date.&lt;/li&gt;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&lt;/ol&gt; 
&lt;p&gt;&lt;strong&gt;Objectives:&lt;/strong&gt;&lt;/p&gt; 
&lt;p&gt;This Statement of Objectives (SOO) relates to an xTech COVID-19 Ventilator Challenge Special Notice as follows:&lt;/p&gt; 
&lt;p&gt;The Army seeks a low-cost, readily manufacturable emergency ventilator to quickly augment ventilator capacity in the e</t>
  </si>
  <si>
    <t>Johns Hopkins University</t>
  </si>
  <si>
    <t>88898</t>
  </si>
  <si>
    <t>Federal Bureau of Prisons (BOP)</t>
  </si>
  <si>
    <t>N4008420X5411</t>
  </si>
  <si>
    <t>CLEANING AND DISINFECTION NON-RECURRING SERVICES IN RESPONSE TO COVID-19 AT U. S. MCAS IWAKUNI, JAPAN</t>
  </si>
  <si>
    <t>&lt;p&gt;&lt;u&gt;THIS IS A SOURCES SOUGHT NOTICE ONLY. &amp;nbsp;THIS IS NOT A REQUEST FOR PROPOSAL. &lt;/u&gt;&lt;/p&gt; 
&lt;p&gt;Prospective Contractors,&lt;/p&gt; 
&lt;p&gt;The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&lt;p&gt;DESCRIPTION OF THE PROJECT/REQUIREMENT:&lt;/p&gt; 
&lt;p&gt;The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&lt;p&gt;&lt;u&gt;Required and Recommended Guidelines to be followed&lt;/u&gt;:&lt;/p&gt; 
&lt;p&gt;Cleaning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&lt;ol&gt;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&lt;li&gt;Environmental Protection Agency (EPA) approved products is required for use against COVID-19.&lt;/li&gt;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&lt;/ol&gt; 
&lt;p&gt;&lt;u&gt;Note&lt;/u&gt;:&lt;/p&gt; 
&lt;ol&gt; 
 &lt;li&gt;If a person under quarantine has a special need for assisted cleaning (e.g., an elderly person who is unable to clean a spill such as vomiting in their quarters), public health staff will oversee the cleaning process as part of their evaluation of the individual.&amp;nbsp;&lt;/li&gt;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&lt;li&gt;Cleaning and disinfection of any hard, cleanable surfaces where bags have been stored (such as carts or on the floor) will be required after delivering bags to their final destination.&lt;u&gt; &lt;/u&gt;&lt;/li&gt; 
&lt;/ol&gt; 
&lt;p&gt;&lt;u&gt;Certification, Training, and Licensing for Cleaning Services&lt;/u&gt;:&lt;/p&gt; 
&lt;ul&gt;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&lt;li&gt;The contractors Quality Manager shall have qualifications and official license, certificates for Pathogen.&lt;/li&gt; 
 &lt;li&gt;Building cleaning technician (Biru-Kuryining-Ginoushi, ) or cleaning work supervisor (Seisou-Sagyou-Kantokusha, ).&lt;/li&gt; 
 &lt;li&gt;Hospital cleaning management entrustee (Byuuin-Seisou-Jutaku-Sekininsha, ).&lt;/li&gt;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&lt;/ul&gt; 
&lt;ul&gt; 
 &lt;li&gt;KOUJI SHUNIN course:&amp;nbsp; &lt;u&gt;https://www.kensaibou.or.jp/seminar/center013.html?page=1&lt;/u&gt;&lt;/li&gt; 
 &lt;li&gt;SYOCHO course:&amp;nbsp; &lt;u&gt;https://www.kensaibou.or.jp/seminar/center012.html?page=1&lt;/u&gt;&lt;/li&gt; 
 &lt;li&gt;SSHO refresher course:&amp;nbsp; &lt;u&gt;https://www.kensaibou.or.jp/seminar/center021.html?page=1&lt;/u&gt;&lt;br /&gt; &lt;u&gt;&amp;nbsp;&lt;/u&gt;&lt;/li&gt; 
&lt;/ul&gt; 
&lt;p&gt;Please submit the completed Contractor Information sheet via email to reiko.nishimoto.ja@usmc.mil; youko.abe.ja@usmc.mil; martin.hansen@usmc.mil no later than &lt;strong&gt;&lt;u&gt;11:00 am on 08 MAY 2020&lt;/u&gt;&lt;/strong&gt;&lt;strong&gt;.&lt;/strong&gt;&lt;br /&gt; &amp;nbsp;&lt;/p&gt; 
&lt;p&gt;The point of contact for this notice is Reiko Nishimoto, Purchasing &amp;amp; Contract Specialist, at email:reiko.nishimoto.ja@usmc.mil.&lt;/p&gt; 
&lt;p&gt;Contracting Office Address:&lt;/p&gt; 
&lt;p&gt;PSC 561 Box 1871, FPO AP 96310-0019&lt;/p&gt; 
&lt;p&gt;U.S. Marine Corps Air Station Iwakuni, Japan&lt;/p&gt; 
&lt;p&gt;Building 100, Misumi-cho, Iwakuni&lt;/p&gt; 
&lt;p&gt;Yamaguchi, Japan, 740-0025&lt;/p&gt; 
&lt;p&gt;Place of Performance:&lt;/p&gt; 
&lt;p&gt;PSC 561 Box 1871, FPO AP 96310-0019&lt;/p&gt; 
&lt;p&gt;U.S. Marine Corps Air Station Iwakuni, Japan&lt;/p&gt; 
&lt;p&gt;Misumi-cho, Iwakuni&lt;/p&gt; 
&lt;p&gt;Yamaguchi, Japan, 740-0025&lt;/p&gt; 
&lt;p&gt;Primary Point of Contact:&lt;/p&gt; 
&lt;p&gt;Reiko Nishimoto&lt;/p&gt; 
&lt;p&gt;Purchasing &amp;amp; Contract Specialist&lt;/p&gt; 
&lt;p&gt;reiko.nishimoto.ja@usmc.mil&lt;/p&gt; 
&lt;p&gt;&lt;/p&gt; 
&lt;p&gt;Alternate Point of Contact:&lt;/p&gt; 
&lt;p&gt;Youko Abe&lt;/p&gt; 
&lt;p&gt;Contract Specialist&lt;/p&gt; 
&lt;p&gt;youko.abe.ja@usmc.mil&lt;/p&gt; 
&lt;p&gt;&lt;/p&gt; 
&lt;p&gt;Alternate Point of Contact:&lt;/p&gt; 
&lt;p&gt;Martin Hansen&lt;/p&gt; 
&lt;p&gt;Contracting Officer&lt;/p&gt; 
&lt;p&gt;martin.hansen@usmc.mil&lt;/p&gt; 
&lt;p&gt;&lt;/p&gt;&lt;br&gt;</t>
  </si>
  <si>
    <t>NAVFAC Far East</t>
  </si>
  <si>
    <t>NAVFAC Far East/Yokosuka Japan</t>
  </si>
  <si>
    <t>Naval Facilities Engineering Command Far East/Yokosuka JPN (N40084)</t>
  </si>
  <si>
    <t>JPN</t>
  </si>
  <si>
    <t xml:space="preserve"> Reiko   Nishimoto </t>
  </si>
  <si>
    <t>reiko.nishimoto.ja@usmc.mil</t>
  </si>
  <si>
    <t>81-8827-79-6524</t>
  </si>
  <si>
    <t>81-8827-79-6243</t>
  </si>
  <si>
    <t>N6311620ADV0001</t>
  </si>
  <si>
    <t>Ad Hoc COVID-19 Analytics and Naval Medical Strategic Planning Process Development</t>
  </si>
  <si>
    <t>&lt;p&gt;The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&lt;p&gt;If capable sources are not identified through this notice, NMLC intends to award a sole source contract under the authority of 10 U.S.C. 2304(c)(1), (as implemented by FAR 6.302-1) to JDSAT, Inc., 1775 Tysons Blvd, McLean, VA 22102 for the performance of the described requirement.&lt;/p&gt; 
&lt;p&gt;The contractor shall focus on the following primary activities:&lt;/p&gt; 
&lt;p&gt;a.&amp;nbsp;&amp;nbsp;&amp;nbsp;&amp;nbsp;&amp;nbsp;&amp;nbsp;&amp;nbsp;&amp;nbsp;&amp;nbsp;&amp;nbsp;&amp;nbsp;&amp;nbsp;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&lt;p&gt;e.&amp;nbsp;&amp;nbsp;&amp;nbsp;&amp;nbsp;&amp;nbsp;&amp;nbsp;&amp;nbsp;&amp;nbsp;&amp;nbsp;&amp;nbsp;&amp;nbsp;&amp;nbsp; Communication - Interface with Navy Medicine stakeholders to identify and prioritize analytic use cases to focus support on achieving immediate Return on Investment (ROI).&lt;/p&gt; 
&lt;p&gt;In the performance of duties under this contract, the contractor will:&lt;/p&gt; 
&lt;p&gt;&amp;nbsp;&amp;nbsp;&amp;nbsp;&amp;nbsp;&amp;nbsp;&amp;nbsp;&amp;nbsp;&amp;nbsp;&amp;nbsp;&amp;nbsp;&amp;nbsp;&amp;nbsp;&amp;nbsp; Require access to unclassified NIPR and classified SIPR networks.&lt;/p&gt; 
&lt;p&gt;&amp;nbsp;&amp;nbsp;&amp;nbsp;&amp;nbsp;&amp;nbsp;&amp;nbsp;&amp;nbsp;&amp;nbsp;&amp;nbsp;&amp;nbsp;&amp;nbsp;&amp;nbsp;&amp;nbsp;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&lt;p&gt;&amp;nbsp;&amp;nbsp;&amp;nbsp;&amp;nbsp;&amp;nbsp;&amp;nbsp;&amp;nbsp;&amp;nbsp;&amp;nbsp;&amp;nbsp;&amp;nbsp;&amp;nbsp;&amp;nbsp; Require Government Furnished Equipment, to include Common Access Cards, SIPR tokens, and government laptops.&lt;/p&gt; 
&lt;p&gt;These activities ultimately will support the following two tasks:&lt;/p&gt; 
&lt;p&gt;Task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&lt;p&gt;&amp;nbsp;&amp;nbsp;&amp;nbsp;&amp;nbsp;&amp;nbsp;&amp;nbsp;2.&amp;nbsp;&amp;nbsp;&amp;nbsp; Data Analysis.&amp;nbsp; Perform and participate in quick-turn and ad-hoc analyses related to COVID-19 and other appropriate crisis response-related activities.&lt;/p&gt; 
&lt;p&gt;&amp;nbsp;&amp;nbsp;&amp;nbsp;&amp;nbsp;&amp;nbsp;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&lt;ol&gt; 
 &lt;li&gt;Executive summary.&amp;nbsp; This section shall very briefly discuss the background of the problem, questions addressed by the proposed solution, and a summary of recommendations resulting from the study.&lt;br /&gt; &amp;nbsp;&lt;/li&gt; 
 &lt;li&gt;Proposed mission.&amp;nbsp; This section shall include the proposed mission statement for such a process.&amp;nbsp;&amp;nbsp;&lt;/li&gt; 
 &lt;li&gt;Proposed execution with concept of operations.&amp;nbsp; This section shall include an overview of the envisioned execution of the process, to include the envisioned concept of operations.&lt;/li&gt; 
 &lt;li&gt;Proposed governance.&amp;nbsp; This section shall include a discussion of governance considerations necessary to ensure a successful process.&lt;/li&gt; 
 &lt;li&gt;Proposed tasks for key participants and stakeholders. This section shall include a discussion of proposed tasks for key participants and stakeholders.&lt;/li&gt; 
 &lt;li&gt;Proposed coordinating instructions. This section shall include a discussion of coordinating instructions.&lt;br /&gt; &amp;nbsp;&lt;/li&gt; 
 &lt;li&gt;Administrative and logistical considerations.&amp;nbsp; This section shall include a discussion of administrative and logistical considerations.&lt;/li&gt; 
&lt;/ol&gt; 
&lt;p&gt;A Data Sharing Agreement may be required during contract performance.&lt;/p&gt; 
&lt;p&gt;Performance of this task order requires authorized access to classified information up to and including the SECRET level and will have a DD254 at time of award. Personnel accessing data for this requirement will be required to have a secret clearance.&lt;/p&gt; 
&lt;p&gt;Deliverables shall include a Program Management Plan, In-Progress Reviews, Monthly Status Reports, and a Final Report and briefing to include an Executive Summary.&lt;/p&gt; 
&lt;p&gt;This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t>
  </si>
  <si>
    <t>Director Navy Staff</t>
  </si>
  <si>
    <t>Bureau of Medicine &amp; Surgery (BUMED)</t>
  </si>
  <si>
    <t>Naval Medical Research Center (NMRC)</t>
  </si>
  <si>
    <t xml:space="preserve"> Jesse  D  Nisley </t>
  </si>
  <si>
    <t>jesse.d.nisley.civ@mail.mil</t>
  </si>
  <si>
    <t>15F06720R002019</t>
  </si>
  <si>
    <t>COVID-19 Testing and Support Services</t>
  </si>
  <si>
    <t>&lt;p&gt;The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t>
  </si>
  <si>
    <t>Federal Bureau of Investigation (FBI)</t>
  </si>
  <si>
    <t>FBI Divisions</t>
  </si>
  <si>
    <t>Division 1200/Washington DC (15F067)</t>
  </si>
  <si>
    <t>All Other Miscellaneous Ambulatory Health Care Services</t>
  </si>
  <si>
    <t>Air Education &amp; Training Command (AETC)</t>
  </si>
  <si>
    <t>W911KB20R9999SS</t>
  </si>
  <si>
    <t>Potential Retrofit of Pre-Existing Buildings and Facilities for Increased Medical Capacity  COVID-19</t>
  </si>
  <si>
    <t>&lt;p&gt;&lt;strong&gt;THIS IS A SOURCES SOUGHT AND IS FOR INFORMATIONAL/MARKET RESEARCH PURPOSES ONLY.&lt;/strong&gt;&lt;/p&gt; 
&lt;p&gt;&lt;strong&gt;THIS IS NOT A REQUEST FOR PROPOSAL, QUOTATION, BID, NOR SYNOPSIS OF A PROPOSED CONTRACT ACTION.&lt;/strong&gt;&lt;/p&gt; 
&lt;p&gt;&lt;strong&gt;THERE IS CURRENTLY NO KNOWN REQUIREMENT FOR THESE SERVICES TO BE PROVIDED.&lt;/strong&gt;&lt;/p&gt; 
&lt;p&gt;&lt;/p&gt; 
&lt;p&gt;&lt;strong&gt;Potential Contract Information:&lt;/strong&gt;&lt;/p&gt; 
&lt;p&gt;U.S.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&lt;p&gt;&lt;/p&gt; 
&lt;p&gt;&lt;strong&gt;Project Description:&lt;/strong&gt;&lt;/p&gt; 
&lt;ul&gt; 
 &lt;li&gt;Potential work may include, but is not limited to, the following:&lt;/li&gt; 
 &lt;li&gt;Removing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&lt;li&gt;Provide temporary medical enclosures, ventilators, PPE, disinfectant services, gowns, no touch thermometers, soap, etc.&amp;nbsp;&lt;/li&gt; 
&lt;/ul&gt; 
&lt;p&gt;&lt;/p&gt; 
&lt;p&gt;&lt;strong&gt;Submission Instructions:&lt;/strong&gt;&lt;/p&gt; 
&lt;p&gt;If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&lt;p&gt;1.&amp;nbsp; Company Name, Address, CAGE and DUNS number, and Point of Contact information. Include name, phone number, and email address&lt;/p&gt; 
&lt;p&gt;2.&amp;nbsp; SAM registration status&lt;/p&gt; 
&lt;p&gt;3.&amp;nbsp;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&lt;p&gt;4.&amp;nbsp; Companys construction bonding level per contract and aggregate capacity&lt;/p&gt; 
&lt;p&gt;5.&amp;nbsp; Relevant work experience with similar projects (years and type of work)&lt;/p&gt; 
&lt;p&gt;6.&amp;nbsp; Experience with remote Alaskan infrastructure work (years and type of work)?&lt;/p&gt; 
&lt;p&gt;7. The firms intent to propose on this project as a prime contractor. Describe components of the work which may require sub-contracting, joint ventures, etc.&lt;/p&gt; 
&lt;p&gt;8. Ability to perform in urban (e.g. Anchorage) and remote areas (e.g. villages)&lt;/p&gt; 
&lt;p&gt;9.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&lt;p&gt;&lt;/p&gt; 
&lt;p&gt;&lt;strong&gt;Disclaimer and Important Notes:&lt;/strong&gt;&lt;/p&gt; 
&lt;p&gt;All interested firms SHOULD be registered in the System for Award Management (SAM) at https://www.sam.gov and remain current for the duration of the contract to be eligible for award of a Government contract. An exception currently applies for awards related to this emergency.&lt;/p&gt; 
&lt;p&gt;This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&lt;p&gt;&lt;/p&gt; 
&lt;p&gt;&lt;strong&gt;Small Business Questions:&lt;/strong&gt;&lt;/p&gt; 
&lt;p&gt;Point of Contact for small business questions or assistance please contact the Alaska Districts Deputy for Small Business, Kathy Kinnett at 907-753-5557 or sb.poa@usace.army.mil.&lt;/p&gt;&lt;br&gt;</t>
  </si>
  <si>
    <t>Pacific Ocean Division (POD)</t>
  </si>
  <si>
    <t>Alaska District (POD AD)</t>
  </si>
  <si>
    <t>Engineering District Alaska Anchorage AK (W911KB)</t>
  </si>
  <si>
    <t>AK USA</t>
  </si>
  <si>
    <t xml:space="preserve"> Au   Nguyen </t>
  </si>
  <si>
    <t>au.nguyen@us.af.mil</t>
  </si>
  <si>
    <t>(907) 753-5754</t>
  </si>
  <si>
    <t>Perspecta Inc</t>
  </si>
  <si>
    <t>NC</t>
  </si>
  <si>
    <t>MO</t>
  </si>
  <si>
    <t>36C25520Q0344</t>
  </si>
  <si>
    <t>6515--COVID Anesthesia Machines - VISN wide</t>
  </si>
  <si>
    <t>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t>
  </si>
  <si>
    <t>VISN 15</t>
  </si>
  <si>
    <t xml:space="preserve"> Esperanza   Roberts </t>
  </si>
  <si>
    <t>esperanza.roberts@va.gov</t>
  </si>
  <si>
    <t>W81K0220RFI0001</t>
  </si>
  <si>
    <t>Custodial Services for COVID-19</t>
  </si>
  <si>
    <t>&lt;p&gt;THIS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&lt;p&gt;&lt;/p&gt; 
&lt;p&gt;Qualifications: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&lt;p&gt;&lt;u&gt;https://www.cdc.gov/coronavirus/2019-ncov/community/organizations/cleaning-disinfection.html&lt;/u&gt;&lt;/p&gt; 
&lt;p&gt;&lt;/p&gt; 
&lt;p&gt;The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&lt;p&gt;&lt;/p&gt; 
&lt;p&gt;Vendors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&lt;p&gt;&lt;/p&gt; 
&lt;p&gt;Disclaimer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t>
  </si>
  <si>
    <t xml:space="preserve"> Kanoelani   Sing-Ching </t>
  </si>
  <si>
    <t>kanoelani.singching@us.army.mil</t>
  </si>
  <si>
    <t>(808) 433-7003</t>
  </si>
  <si>
    <t>36C26320Q0398</t>
  </si>
  <si>
    <t>R430-- COVID-19 EMERGENCY Security Guard Detail - NWI/VISN</t>
  </si>
  <si>
    <t>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t>
  </si>
  <si>
    <t>Network Contract Office 23 (36C263)</t>
  </si>
  <si>
    <t>Security Guards and Patrol Services</t>
  </si>
  <si>
    <t>Multiple VA Locations: Omaha, NE, Des Moines, IA;Iowa City, IA , Ft. Meade, SD, Saint Cloud, MN 57105 USA</t>
  </si>
  <si>
    <t>SD</t>
  </si>
  <si>
    <t>57105</t>
  </si>
  <si>
    <t xml:space="preserve"> Scott   Morrison </t>
  </si>
  <si>
    <t>scott.morrison2@va.gov</t>
  </si>
  <si>
    <t>(605) 336-3230</t>
  </si>
  <si>
    <t>MTECPRESOLICITATIONCOVID19</t>
  </si>
  <si>
    <t>Prototype Development to Combat Novel Coronavirus Disease COVID-19</t>
  </si>
  <si>
    <t>&lt;p&gt;The Medical Technology Enterprise Consortium (MTEC) is excited to post this pre-announcement for a &lt;strong&gt;&lt;u&gt;potential &lt;/u&gt;&lt;/strong&gt;Request for Project Proposals (RPP) focused on the development of prototypes aimed to combat the coronavirus (COVID-19).&lt;/p&gt; 
&lt;p&gt;&lt;/p&gt; 
&lt;p&gt;*&lt;strong&gt;CAUTION: All information contained in this pre-announcement has not been formally approved by the Government, and represents MTECs interpretation of the situation at this time. All information is subject to change.&lt;/strong&gt;&lt;/p&gt; 
&lt;p&gt;&lt;/p&gt; 
&lt;p&gt;&lt;strong&gt;&lt;em&gt;PROGRAM BACKGROUND:&lt;/em&gt;&lt;/strong&gt;&lt;/p&gt; 
&lt;p&gt;In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&lt;p&gt;&lt;/p&gt; 
&lt;p&gt;&lt;strong&gt;&lt;em&gt;SOLUTION REQUIREMENTS:&lt;/em&gt;&lt;/strong&gt;&lt;/p&gt; 
&lt;p&gt;This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&lt;p&gt;&lt;/p&gt; 
&lt;p&gt;MTEC believes that an emphasis will be placed on technologies that can be deployed as soon as possible but no later than 31 December 2020. In support of this, MTEC has identified the following potential areas of interest:&lt;/p&gt; 
&lt;ul&gt;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&lt;li&gt;Patient monitoring, tracking, and management system for in-home or non-hospital environment patient tele-health services to include interface into the Cerner electronic health record.&lt;/li&gt; 
&lt;/ul&gt; 
&lt;p&gt;&lt;/p&gt; 
&lt;p&gt;&lt;strong&gt;&lt;em&gt;POTENTIAL FUNDING:&lt;/em&gt;&lt;/strong&gt;&lt;/p&gt; 
&lt;p&gt;Although there is no specific funding commitment by the U.S. Government at this time, MTEC believes that there may be tens of millions of dollars available for combating COVID-19 programs with a likelihood of follow-on funding.&lt;/p&gt; 
&lt;p&gt;&lt;/p&gt; 
&lt;p&gt;&lt;strong&gt;&lt;em&gt;ACQUISITION APPROACH:&lt;/em&gt;&lt;/strong&gt;&lt;/p&gt; 
&lt;p&gt;The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&lt;p&gt;&lt;/p&gt; 
&lt;p&gt;The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&lt;p&gt;&lt;/p&gt; 
&lt;p&gt;&lt;strong&gt;&lt;em&gt;MTEC MEMBER TEAMING:&lt;/em&gt;&lt;/strong&gt;&lt;/p&gt;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&lt;p&gt;&lt;/p&gt; 
&lt;p&gt;&lt;strong&gt;&lt;em&gt;MTEC:&lt;/em&gt;&lt;/strong&gt;&lt;/p&gt;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&lt;p&gt;&lt;strong&gt;&lt;em&gt;POINTS OF CONTACT:&lt;/em&gt;&lt;/strong&gt;&lt;/p&gt; 
&lt;p&gt;For inquiries regarding this pre-announcement,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</si>
  <si>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W9114F20RAFGAN</t>
  </si>
  <si>
    <t>COVID 19 RESPONSE EMERGENCY SERVICES</t>
  </si>
  <si>
    <t>&lt;p&gt;Medical Personnel Services to Support Medical Hospital Operations at Bagram Airfield (BAF), Kandahar Airfield (KAF) and Hamid Karzai International Airport (HKIA); in support of the Regional Health Command Europe (RHC-E).&amp;nbsp;&lt;/p&gt; 
&lt;p&gt;Reference attached Sources Sought and draft Performance Work Statement (PWS) for details.&lt;/p&gt; 
&lt;p&gt;&lt;/p&gt;&lt;br&gt;</t>
  </si>
  <si>
    <t>Europe Regional Medical Command</t>
  </si>
  <si>
    <t>MEDCOM European Regional Contracting Office (W9114F)</t>
  </si>
  <si>
    <t>Offices of Physicians (except Mental Health Specialists)</t>
  </si>
  <si>
    <t xml:space="preserve"> Selma   Rivera </t>
  </si>
  <si>
    <t>selma.rivera@us.army.mil</t>
  </si>
  <si>
    <t>(210) 295-4805</t>
  </si>
  <si>
    <t>36C25220Q0453</t>
  </si>
  <si>
    <t>Q201--COVID-19 ICU Nursing Services VISN 12 VA</t>
  </si>
  <si>
    <t>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t>
  </si>
  <si>
    <t>Network Contract Office 12 Prosthetics (36C252)</t>
  </si>
  <si>
    <t xml:space="preserve"> Becky   Cincotta </t>
  </si>
  <si>
    <t>becky.cincotta@va.gov</t>
  </si>
  <si>
    <t>(414) 844-4822</t>
  </si>
  <si>
    <t>36C24220Q0534</t>
  </si>
  <si>
    <t>6515-- EarlySense Contact-Free Patient Monitors &amp; Management Type: COVID-19 EMERGENCY</t>
  </si>
  <si>
    <t>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t>
  </si>
  <si>
    <t>Earlysense Inc</t>
  </si>
  <si>
    <t>6F6Y8</t>
  </si>
  <si>
    <t xml:space="preserve"> Lateisha   Robinson </t>
  </si>
  <si>
    <t>lateisha.robinson@va.gov</t>
  </si>
  <si>
    <t>(718) 584-9000x4334</t>
  </si>
  <si>
    <t>MTECSOLICITATIONCOVID19</t>
  </si>
  <si>
    <t>Development of Treatments for COVID-19</t>
  </si>
  <si>
    <t>&lt;p&gt;The Medical Technology Enterprise Consortium (MTEC) is excited to post this announcement for a Request for Project Proposals (RPP) focused on the development of prototypes aimed to treat COVID-19 with the following focus area:&lt;/p&gt; 
&lt;ul&gt; 
 &lt;li&gt;FOCUS AREA: Therapeutic(s) that can treat COVID-19.&amp;nbsp; Treatments with potential application to the prevention of COVID-19 infection are desired.&amp;nbsp; Therapeutics that can be administered in a non-hospital environment are desired.&amp;nbsp;&lt;/li&gt; 
&lt;/ul&gt; 
&lt;p&gt;&lt;/p&gt; 
&lt;p&gt;&lt;strong&gt;PROGRAM BACKGROUND:&lt;/strong&gt;&lt;/p&gt; 
&lt;p&gt;The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&lt;p&gt;&lt;/p&gt; 
&lt;p&gt;&lt;strong&gt;SOLUTION REQUIREMENTS:&lt;/strong&gt;&lt;/p&gt; 
&lt;p&gt;The goal of this RPP is to develop prototype countermeasures for the treatment of COVID-19.&lt;/p&gt; 
&lt;ul&gt; 
 &lt;li&gt;The expected technology readiness level (TRL) at start of the period of performance (POP) is 3/4 and at the end of the POP is TRL6 [TRL definitions: &lt;u&gt;https://mtec-sc.org/wp-content/uploads/2016/12/TRL-definitions.pdf&lt;/u&gt;]&lt;/li&gt; 
 &lt;li&gt;The Offeror is expected to have, at the onset, a candidate therapeutic with non-clinical data (&lt;em&gt;in vitro&lt;/em&gt;, tox, pre-clinical data, etc.) suggesting safety and/or efficacy&lt;/li&gt; 
 &lt;li&gt;The Offeror should have demonstrated manufacturing feasibility of the candidate therapeutic&lt;/li&gt; 
 &lt;li&gt;Offerors who have had at least one meeting with the FDA to discuss the regulatory strategy for their candidate(s) are preferred&lt;/li&gt; 
 &lt;li&gt;Repurposing commercially available, approved products or products in clinical development for related indications with demonstrated safety in humans are preferred&lt;/li&gt;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&lt;/ul&gt; 
&lt;p&gt;&lt;u&gt;&amp;nbsp;&lt;/u&gt;&lt;/p&gt; 
&lt;p&gt;The expected deliverable at the end of the POP is a final technical report to support a Go/No go decision for the product to enter Phase II trials for the treatment of COVID-19 (see RPP for more details).&lt;/p&gt; 
&lt;p&gt;&lt;/p&gt; 
&lt;p&gt;There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&lt;p&gt;&amp;nbsp;&amp;nbsp; Manufacturing of therapeutics&lt;/p&gt; 
&lt;p&gt;&amp;nbsp;&amp;nbsp; Further clinical testing of therapeutics&lt;/p&gt; 
&lt;p&gt;&lt;/p&gt; 
&lt;p&gt;&lt;strong&gt;POTENTIAL FUNDING AVAILABILITY:&lt;/strong&gt;&lt;/p&gt; 
&lt;p&gt;The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&lt;p&gt;&lt;/p&gt; 
&lt;p&gt;The anticipated Period of Performance (PoP) is up to 8 months. Dependent on the results and deliverables, additional time may be added to the period of performance for follow-on tasks.&lt;/p&gt; 
&lt;p&gt;&lt;/p&gt; 
&lt;p&gt;It is expected that MTEC will make up to 5 awards to qualified teams to accomplish the statement of work.&lt;/p&gt;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</si>
  <si>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NJ</t>
  </si>
  <si>
    <t>W912ES20SS0009</t>
  </si>
  <si>
    <t>Request for Information for Design Build Construction Services to retrofit pre-existing buildings for increased medical capacity due to COVID-19</t>
  </si>
  <si>
    <t>&lt;p&gt;&lt;strong&gt;1.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&lt;p&gt;Various buildings and facilities to potentially be retrofitted include arenas, hotels and convention centers. Arenas, hotels and convention centers may be configured as an alternate care facility or a non-acute alternate care facility. &amp;nbsp;&lt;/p&gt; 
&lt;p&gt;&amp;nbsp;See Attachment for full Description&lt;/p&gt;&lt;br&gt;</t>
  </si>
  <si>
    <t>St Paul District</t>
  </si>
  <si>
    <t>Saint Paul , MN 55101 USA</t>
  </si>
  <si>
    <t>55101</t>
  </si>
  <si>
    <t xml:space="preserve"> Gwendolyn   Davis </t>
  </si>
  <si>
    <t>gwendolyn.k.davis@usace.army.mil</t>
  </si>
  <si>
    <t>(651) 290-5723</t>
  </si>
  <si>
    <t>(651) 290-5706</t>
  </si>
  <si>
    <t>36A77620Q0227</t>
  </si>
  <si>
    <t>S203--Temporary General Food Service COVID-19 For VA Medical Centers and Clinics nationwide</t>
  </si>
  <si>
    <t>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t>
  </si>
  <si>
    <t>VHA Nationwide USA</t>
  </si>
  <si>
    <t xml:space="preserve"> Heidi  J  Gallaher </t>
  </si>
  <si>
    <t>heidi.gallaher@va.gov</t>
  </si>
  <si>
    <t>(216) 447-8300x3528</t>
  </si>
  <si>
    <t>36E77620Q0049</t>
  </si>
  <si>
    <t>R706--Emergency Temporary Supply Technicians - COVID-19 for VA Medical Centers and Clinics Nationwide</t>
  </si>
  <si>
    <t>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t>
  </si>
  <si>
    <t>VHA Nationwide - See Attachment VHA Sites of Care</t>
  </si>
  <si>
    <t xml:space="preserve"> Kathleen   Klotzbach </t>
  </si>
  <si>
    <t>kathleen.klotzbach@va.gov</t>
  </si>
  <si>
    <t>36U10120Q0041</t>
  </si>
  <si>
    <t>6850--COVID-19 Response Small-Device Sanitizing Units (UV-C capability) | Sources Sought | 36U10120Q0041 | AMENDMENT 1</t>
  </si>
  <si>
    <t>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t>
  </si>
  <si>
    <t>Office of Small &amp; Disadvantaged Business Utilization (OSDBU) (36U101)</t>
  </si>
  <si>
    <t>68</t>
  </si>
  <si>
    <t>Chemicals and Chemical Products</t>
  </si>
  <si>
    <t xml:space="preserve"> Jeffery   (Jeffery)  Young </t>
  </si>
  <si>
    <t>jeffrey.young6@va.gov</t>
  </si>
  <si>
    <t>W81K0218P0287</t>
  </si>
  <si>
    <t>&lt;p&gt;The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15 April 2020 through 18 September 2020 for current Option I.&amp;nbsp; The anticipated date for contract modification is on or about 15 April 2020.&amp;nbsp;&lt;/p&gt; 
&lt;p&gt;The purpose of this modification is to increase the quantities for X-rays and Computed Tomography Reads to current Option I since quantities have increased due to the COVID-19 Pandemic and a larger patient population at BDAACH.&amp;nbsp; The estimated total amount of this modification is $31,724.94.&lt;/p&gt; 
&lt;p&gt;This announcement fulfills the synopsis requirements under FAR 5.201 and 5.203.&amp;nbsp;&lt;/p&gt;&lt;br&gt;</t>
  </si>
  <si>
    <t>W912DQ20RACF1</t>
  </si>
  <si>
    <t>Kansas City District Alternative Care Facilities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</si>
  <si>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&lt;p&gt;Project Description:&lt;/p&gt; 
&lt;p&gt;Potential work under consideration for the projects include, but is not limited to, the following:&lt;/p&gt; 
&lt;ul&gt; 
 &lt;li&gt;Removing carpeting&lt;/li&gt; 
 &lt;li&gt;Installing vinyl flooring or epoxy&lt;/li&gt; 
 &lt;li&gt;Revising HVAC equipment and ducting to accommodate HEPA filtration and maintain negative pressure environments&lt;/li&gt; 
 &lt;li&gt;Adding Emergency Backup Power and Uninterrupted Power Supply&lt;/li&gt; 
 &lt;li&gt;Enabling/configuring IT infrastructure&lt;/li&gt; 
 &lt;li&gt;Adding additional electrical circuits and outlets&lt;/li&gt; 
 &lt;li&gt;Providing / Constructing Patient Pods&lt;/li&gt; 
 &lt;li&gt;Interior renovations / construction&lt;/li&gt; 
 &lt;li&gt;Installing nurses stations&lt;/li&gt; 
 &lt;li&gt;Adding privacy curtains&lt;/li&gt; 
 &lt;li&gt;Site Improvement items as needed:&lt;/li&gt; 
&lt;/ul&gt; 
&lt;ul&gt; 
 &lt;li&gt;Perimeter fencing&lt;/li&gt; 
 &lt;li&gt;Patient screening area&lt;/li&gt; 
 &lt;li&gt;Exterior pharmacy&lt;/li&gt; 
 &lt;li&gt;Medical Gas Storage&lt;/li&gt; 
 &lt;li&gt;Access Control Point&lt;/li&gt; 
 &lt;li&gt;Medical waste disposal area&lt;/li&gt;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shall be directed to the USACE Kansas City District, Deputy for the Office of Small Business Programs, Arthur E. Saulsberry, at Arthur.E.Saulsberry@usace.army.mil.&lt;/p&gt; 
&lt;p&gt;3.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&lt;p&gt;A firms response to this Sources Sought shall be limited to 5 pages and shall include the following information:&lt;/p&gt; 
&lt;p&gt;1.&amp;nbsp;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&lt;p&gt;3. Provide your firms bonding capacity (construction bonding level per contract and aggregate bonding level).&lt;/p&gt;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</si>
  <si>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Northwestern Division (NWD)</t>
  </si>
  <si>
    <t>Kansas City District</t>
  </si>
  <si>
    <t>Army Corps of Engineers NW DIV Kansas City District Contracting Division (W912DQ)</t>
  </si>
  <si>
    <t xml:space="preserve"> Joshua   Higginbotham </t>
  </si>
  <si>
    <t>joshua.m.higginbotham@usace.army.mil</t>
  </si>
  <si>
    <t>(816) 389-3059</t>
  </si>
  <si>
    <t>NWPCOVID19BLDGRETROFIT</t>
  </si>
  <si>
    <t>US Army Corps of Engineers, Portland District (CENWP) Potential Retrofit of Pre-existing Buildings and Facilities for Increased Medical Capacity -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</si>
  <si>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&lt;p&gt;Project Description:&lt;/p&gt; 
&lt;p&gt;Potential work to be contemplated in the projects include, but is not limited to, the following:&lt;/p&gt;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 
  &lt;ul&gt;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in the Portland District Deputy for Small Business, Carol McIntyre at 503-970-1249 or &lt;u&gt;Carol.A.McIntyre@usace.army.mil&lt;/u&gt;.&lt;/p&gt; 
&lt;p&gt;3.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&lt;p&gt;A firms response to this Sources Sought shall be limited to 5 pages and shall include the following information:&lt;/p&gt; 
&lt;ol&gt;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&lt;li&gt;Provide relevant information on the Firm's experience/Capabilities as it pertains to the proposed work outlined in the Project Description.&lt;/li&gt; 
&lt;/ol&gt;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</si>
  <si>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USACE CIV Northwestern Division (NWD)</t>
  </si>
  <si>
    <t>Portland District (ND PD)</t>
  </si>
  <si>
    <t>USACE District Portland (W9127N)</t>
  </si>
  <si>
    <t>OR USA</t>
  </si>
  <si>
    <t xml:space="preserve"> Ryan  S  Shoemaker </t>
  </si>
  <si>
    <t>ryan.s.shoemaker@usace.army.mil</t>
  </si>
  <si>
    <t>(540) 665-6514</t>
  </si>
  <si>
    <t>AETC Headquarters</t>
  </si>
  <si>
    <t>338th Specialized Contracting Squadron/Wright Patterson AFB OH (FA3002)</t>
  </si>
  <si>
    <t>COVID19RESPONSECAPABILITIES</t>
  </si>
  <si>
    <t>COVID-19 Response Capabilities - Logistics and Medical Support Services</t>
  </si>
  <si>
    <t>&lt;p&gt;&lt;strong&gt;THIS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&lt;p&gt;1. INTRODUCTION: This is the initial step in the planning process for COVID-19 Response Capabilities.&lt;/p&gt; 
&lt;p&gt;The 377 MSG/PKA at Kirtland Air Force Base seeks sources to provide: logistics and medical support services in response to pandemics; fixed or mobile medical facilities; medical training for clinical and non-clinical staff; and/or medical surge capacity.&lt;/p&gt; 
&lt;p&gt;377 MSG/PKA anticipates conducting a competitive acquisition for this effort. The effort is expected to result in a Firm-Fixed-Price contract. NAICS code is anticipated to be 624230  Emergency and Other Relief Services, size standard $35M.&amp;nbsp;&lt;/p&gt; 
&lt;p&gt;2. INSTRUCTIONS: All businesses capable of providing COVID-19 Response Capabilities are invited to respond electronically.&lt;/p&gt; 
&lt;p&gt;Responses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&lt;p&gt;Responses must be received no later than 27 March 2020, and addressed to Contract Specialist Stephanie Bourgeois, stephanie.bourgeois.1@us.af.mil, and Contracting Officer Rafaela Kovacs, rafaela.kovacs@us.af.mil.&lt;/p&gt; 
&lt;p&gt;All interested parties, regardless of size, are encouraged to respond to this sources sought notice. Submissions should include available technology, company literature, and relevant company background, experience, and qualifications.&lt;/p&gt; 
&lt;p&gt;All information supplied will be considered confidential, unless otherwise specified by the business or available from other sources without restriction.&lt;/p&gt; 
&lt;p&gt;Documents are requested to be submitted electronically in Adobe Professional (.PDF) format or Microsoft Word (.doc, .docx) or Microsofr Power Point (.ppt, .pptx). No telephonic, facsimile or hardcopy responses to this sources sought will be considered.&lt;/p&gt; 
&lt;p&gt;Additional Information:&lt;/p&gt; 
&lt;p&gt;All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t>
  </si>
  <si>
    <t>Emergency and Other Relief Services</t>
  </si>
  <si>
    <t xml:space="preserve"> Rafaela  A  Kovacs </t>
  </si>
  <si>
    <t>rafaela.kovacs@kirtland.af.mil</t>
  </si>
  <si>
    <t>(505) 846-7691</t>
  </si>
  <si>
    <t>(505) 853-3476</t>
  </si>
  <si>
    <t>36C77620Q0063</t>
  </si>
  <si>
    <t>6515--BPA for COVID  19 Medical Facility Supplies</t>
  </si>
  <si>
    <t>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t>
  </si>
  <si>
    <t>Medline Industries Inc, Medline Industries Inc</t>
  </si>
  <si>
    <t>0PMN3, 0PMN3</t>
  </si>
  <si>
    <t>Medical, Dental, and Hospital Equipment and Supplies Merchant Wholesalers</t>
  </si>
  <si>
    <t xml:space="preserve"> Matthew  J  Klempay </t>
  </si>
  <si>
    <t>matthew.j.klempay.mil@mail.mil</t>
  </si>
  <si>
    <t>(216) 447-8300x49533</t>
  </si>
  <si>
    <t>W912EF20RSS25</t>
  </si>
  <si>
    <t>US Army Corps of Engineers, Walla Walla District (CENWW) Potential Retrofit of Pre-Existing Buildings and Facilities for Increased Medical Capacity  COVID-19</t>
  </si>
  <si>
    <t>&lt;p&gt;&amp;nbsp;This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&lt;p&gt;Project Description:&lt;/p&gt; 
&lt;p&gt;Potential work to be contemplated in the projects include, but is not limited to, the following:&lt;/p&gt; 
&lt;ul&gt; 
 &lt;li&gt;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&lt;p&gt;North American Industrial Classification Code (NAICS): 236220, Commercial and Institutional Building Construction Size Standard: $39.5M&lt;/p&gt; 
&lt;p&gt;Potential Federal Service Codes (FSCs): Z2AB, Repair or Alteration of Conference space and facilities; Z2QA Repair or Alteration of Restoration of real property (public or private)&lt;/p&gt; 
&lt;p&gt;Point of Contact for small business questions or assistance please contact the Walla Walla &amp;nbsp;District Deputy for Small Business, James Glynn at 509-527-7434 &lt;u&gt;James.R.Glynn@usace.army.mil.&lt;/u&gt;&lt;/p&gt; 
&lt;p&gt;&lt;strong&gt;&amp;nbsp;&lt;strong&gt;Submission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&lt;p&gt;A firms response to this Sources Sought shall be limited to 5 pages and shall include the following information:&lt;/p&gt; 
&lt;p&gt;Firm's name, address, point of contact, phone number, e-mail address, CAGE and DUNS number, and the Construction Bonding Level per contract and aggregate bonding capacity.&lt;/p&gt; 
&lt;p&gt;Discussion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&lt;p&gt;Provide relevant information on the Firm's experience/Capabilities as it pertains to the proposed work outlined in the Project Description.&lt;/p&gt; 
&lt;p&gt;All interested firms must be registered in the System for Award Management (SAM) at https://&lt;u&gt;www.sam.gov &lt;/u&gt;and remain current for the duration of the contract to be eligible for award of a Government contract.&lt;/p&gt; 
&lt;p&gt;Disclaimer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t>
  </si>
  <si>
    <t>Walla Walla District</t>
  </si>
  <si>
    <t>USACE NW DIV Walla Walla District Contracting Division (W912EF)</t>
  </si>
  <si>
    <t>ID USA</t>
  </si>
  <si>
    <t>W912720R6025</t>
  </si>
  <si>
    <t>Alternate Care Facility Critical COVID19</t>
  </si>
  <si>
    <t>&lt;p&gt;The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t>
  </si>
  <si>
    <t>U.S. Army Forces Command (FORSCOM)</t>
  </si>
  <si>
    <t>FORSCOM 3rd Corps</t>
  </si>
  <si>
    <t>1st Infantry Division</t>
  </si>
  <si>
    <t>FORSCOM 1st IN DIV 1st BCT 101st Brigade Support Battalion (W91272)</t>
  </si>
  <si>
    <t>Little Rock , AR 72203 USA</t>
  </si>
  <si>
    <t>72203</t>
  </si>
  <si>
    <t>36A77620Q0215</t>
  </si>
  <si>
    <t>S201--Emergency Temporary Janitorial Services - COVID-19 For VA Medical Centers and Clinics nationwide</t>
  </si>
  <si>
    <t>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t>
  </si>
  <si>
    <t>Electronic Computer Manufacturing</t>
  </si>
  <si>
    <t>W911QY20S0021</t>
  </si>
  <si>
    <t>BROAD AGENCY ANNOUNCEMENT (BAA) SUPPORTING RESEARCH FOR THE U.S. DEPARTMENT OF HEALTH AND HUMAN SERVICES UNDER CONTRACTS, OTHER TRANSACTION AGREEMENTS, AND TECHNOLOGY INVESTMENT AGREEMENTS FOR THE TREATMENT AND PROTECTION FROM COVID-19</t>
  </si>
  <si>
    <t>&lt;p&gt;OWS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t>
  </si>
  <si>
    <t>RFP</t>
  </si>
  <si>
    <t>Ambulance Services</t>
  </si>
  <si>
    <t>TN</t>
  </si>
  <si>
    <t>18th Air Force</t>
  </si>
  <si>
    <t>60th Air Mobility Wing</t>
  </si>
  <si>
    <t>60th CONS</t>
  </si>
  <si>
    <t>AMC 18th AF 60th AMW 60th MSG 60th Contracting Squadron (FA4427)</t>
  </si>
  <si>
    <t>Travis AFB , CA 94535 USA</t>
  </si>
  <si>
    <t>94535</t>
  </si>
  <si>
    <t>PA</t>
  </si>
  <si>
    <t>IN</t>
  </si>
  <si>
    <t>Analytical Laboratory Instrument Manufacturing</t>
  </si>
  <si>
    <t>Network Contract Office 10/Dayton OH (36C250)</t>
  </si>
  <si>
    <t>ME</t>
  </si>
  <si>
    <t>MICC-Fort Hood, Texas</t>
  </si>
  <si>
    <t>Mission &amp; Installation Contracting Command Field Directorate Office (W91151)</t>
  </si>
  <si>
    <t>FA442720Q0131</t>
  </si>
  <si>
    <t>Point of Care Testing Services</t>
  </si>
  <si>
    <t>&lt;p&gt;Technology license for individual Point of Care Testing Service, support, and updated maintenance for each platform in accordance with the Performance Work Statement.&lt;/p&gt;&lt;br&gt;</t>
  </si>
  <si>
    <t xml:space="preserve"> John   Da Silva </t>
  </si>
  <si>
    <t>john.da_silva@us.af.mil</t>
  </si>
  <si>
    <t>(707) 424-7788</t>
  </si>
  <si>
    <t>Network Contract Office 4/Pittsburgh PA (36C244)</t>
  </si>
  <si>
    <t>Michigan Army National Guard</t>
  </si>
  <si>
    <t>RI</t>
  </si>
  <si>
    <t>Booz Allen Hamilton Inc</t>
  </si>
  <si>
    <t>17038</t>
  </si>
  <si>
    <t>Booz Allen Hamilton Holding Corp</t>
  </si>
  <si>
    <t>MAXIMUS Federal Services Inc</t>
  </si>
  <si>
    <t>8AMZ8</t>
  </si>
  <si>
    <t>MAXIMUS Inc</t>
  </si>
  <si>
    <t>FA300220S0002</t>
  </si>
  <si>
    <t>CSO_COVID_19 Response</t>
  </si>
  <si>
    <t>&lt;p&gt;&lt;strong&gt;Background &amp;amp; Authority&lt;/strong&gt;&lt;/p&gt; 
&lt;p&gt;The Department of the Air Force (DAF) has been tasked to address mission needs in response to the national crisis caused by the COVID-19 pandemic. The Air Force Senior Acquisition Executive (SAE) established the Department of the Air Force Acquisition COVID-19 Task Force (DAF ACT) across the acquisition enterprise (i) to execute all requirements from the Office of the Under Secretary of Defense for Acquisition and Sustainment Joint Acquisition Task Force, (JATF) and (ii) to collect and consolidate funding requests needed to recover programs from COVID-19 impacts.&amp;nbsp; The DAF ACT contains four primary lines of effort (LOEs): (1) Relief for external assistance requirements; (2) Resilience for Defense Industrial Base Efforts; (3) Recovery for consolidating funding requests that minimize program impacts; and (4) Rapid for solicitation and execution of large-scale rapid small business contracts across all lines of effort.&amp;nbsp;&lt;/p&gt; 
&lt;p&gt;For full solictiation see Attachment 1 lableled CSO_COVID_19 Response FA3002_20_S_0002.&lt;/p&gt; 
&lt;p&gt;&lt;/p&gt; 
&lt;p&gt;&lt;/p&gt; 
&lt;p&gt;&lt;/p&gt;&lt;br&gt;</t>
  </si>
  <si>
    <t>National Institute of Allergy and Infectious Diseases/AMOB</t>
  </si>
  <si>
    <t>HHS NIH National Institute of Allergy &amp; Infectious Diseases (75N930)</t>
  </si>
  <si>
    <t>NV</t>
  </si>
  <si>
    <t>NH</t>
  </si>
  <si>
    <t>Contract</t>
  </si>
  <si>
    <t>75N98020C00024</t>
  </si>
  <si>
    <t>LIQUID HANDLER/EXTRACTORS INSTRUMENTS FOR CORONAVIRUS DISEASE 2019 (COVID-19)</t>
  </si>
  <si>
    <t>QIAGEN LLC</t>
  </si>
  <si>
    <t>01QT0</t>
  </si>
  <si>
    <t>QIAGEN NV</t>
  </si>
  <si>
    <t>Office of Logistics and Acquisition Operations</t>
  </si>
  <si>
    <t>HHS NIH Office of Logistics and Acquisition Operations/Bethesda MD (75N980)</t>
  </si>
  <si>
    <t>6515</t>
  </si>
  <si>
    <t>Medical and Surgical Instruments, Equipment, and Supplies</t>
  </si>
  <si>
    <t>No set aside used.</t>
  </si>
  <si>
    <t>Germantown</t>
  </si>
  <si>
    <t>20874-1415</t>
  </si>
  <si>
    <t>36C10X20P0115</t>
  </si>
  <si>
    <t>AMMI LEVEL 4 ISOLATION GOWNS (COVID-19)</t>
  </si>
  <si>
    <t>Venergy Group LLC</t>
  </si>
  <si>
    <t>5T9Q4</t>
  </si>
  <si>
    <t>Task Order</t>
  </si>
  <si>
    <t>HSFE7017D0014_70FB7020F00000171</t>
  </si>
  <si>
    <t>EMERGENCY MANAGEMENT SUPPORT SERVICES IN SUPPORT OF TEXAS FOR COVID-19 RESPONSE EFFORTS.</t>
  </si>
  <si>
    <t>American Medical Response Inc</t>
  </si>
  <si>
    <t>1NLW5</t>
  </si>
  <si>
    <t>Global Medical Response Inc</t>
  </si>
  <si>
    <t>Disaster Operations Division (70FB70)</t>
  </si>
  <si>
    <t>Q999</t>
  </si>
  <si>
    <t>Medical- Other</t>
  </si>
  <si>
    <t>San Antonio</t>
  </si>
  <si>
    <t>78227-4871</t>
  </si>
  <si>
    <t>VA11915A0131_36C10G20N0084</t>
  </si>
  <si>
    <t>CEVN TELEHEATLH EQUIPMENT&amp;SERVICES BPA - COVID-19 PATIENT TABLETS ORDER 5</t>
  </si>
  <si>
    <t>Iron Bow Technologies LLC</t>
  </si>
  <si>
    <t>55RC1</t>
  </si>
  <si>
    <t>Strategic Acquisition Center (36C10G)</t>
  </si>
  <si>
    <t>Chantilly</t>
  </si>
  <si>
    <t>20151-2299</t>
  </si>
  <si>
    <t>36C10X20P0108</t>
  </si>
  <si>
    <t>AAMI LEVEL 4 ISOLATION GOWNS (COVID-19)</t>
  </si>
  <si>
    <t>American Vet Works Inc</t>
  </si>
  <si>
    <t>7MSL1</t>
  </si>
  <si>
    <t>VISN 8: VA Sunshine Healthcare Network (VISN 8)</t>
  </si>
  <si>
    <t>S201</t>
  </si>
  <si>
    <t>Housekeeping- Custodial Janitorial</t>
  </si>
  <si>
    <t>San Juan</t>
  </si>
  <si>
    <t>00921-3201</t>
  </si>
  <si>
    <t>75N98020C00023</t>
  </si>
  <si>
    <t>BD VERITOR(TM) PLUS SYSTEM AND RAPID DETECTION OF SARS-COV-2 KIT</t>
  </si>
  <si>
    <t>Becton Dickinson and Co</t>
  </si>
  <si>
    <t>22790</t>
  </si>
  <si>
    <t>Sparks Glencoe</t>
  </si>
  <si>
    <t>21152-9286</t>
  </si>
  <si>
    <t>70FB7020D00000032_70FB7020F00000170</t>
  </si>
  <si>
    <t>THIS TASK ORDER (T/O) IS BEING EXECUTED FOR ONGOING RESPONSE AND RECOVERY INITIATIVES FOR COVID-19 SUPPORT.</t>
  </si>
  <si>
    <t>Crowley Technical Management Inc</t>
  </si>
  <si>
    <t>5ABY0</t>
  </si>
  <si>
    <t>Crowley Maritime Corp</t>
  </si>
  <si>
    <t>All Other Support Activities for Transportation</t>
  </si>
  <si>
    <t>R706</t>
  </si>
  <si>
    <t>Support- Management: Logistics Support</t>
  </si>
  <si>
    <t>Rutherfordton</t>
  </si>
  <si>
    <t>28139-9614</t>
  </si>
  <si>
    <t>HSHQDC13D00023_70FA3020F00000581</t>
  </si>
  <si>
    <t>DELL AND ASUS MONITORS AND EQUIPMENT FOR TELEWORKERS IN SUPPORT OF COVID-19</t>
  </si>
  <si>
    <t>Government Acquisitions Inc</t>
  </si>
  <si>
    <t>0J658</t>
  </si>
  <si>
    <t>Mission Support</t>
  </si>
  <si>
    <t>FEMA Information Technology Section (70FA30)</t>
  </si>
  <si>
    <t>7035</t>
  </si>
  <si>
    <t>Information Technology Support Equipment</t>
  </si>
  <si>
    <t>Washington</t>
  </si>
  <si>
    <t>20472-0001</t>
  </si>
  <si>
    <t>36C77620D0002_36C77620N0093</t>
  </si>
  <si>
    <t>CONTRACTOR SHALL PROVIDE VA WITH EMERGENCY COVID-19 MOLECULAR TEST KITS.</t>
  </si>
  <si>
    <t>Cepheid</t>
  </si>
  <si>
    <t>07YE7</t>
  </si>
  <si>
    <t>Danaher Corp</t>
  </si>
  <si>
    <t>Independence</t>
  </si>
  <si>
    <t>44131-2257</t>
  </si>
  <si>
    <t>1333ND20PNB190604</t>
  </si>
  <si>
    <t>CONSTRUCTION REA FOR COVID-19 BLDG. 245</t>
  </si>
  <si>
    <t>Hensel Phelps Construction Co</t>
  </si>
  <si>
    <t>1QZ19</t>
  </si>
  <si>
    <t>Y1EZ</t>
  </si>
  <si>
    <t>Construction of Other Industrial Buildings</t>
  </si>
  <si>
    <t>Gaithersburg</t>
  </si>
  <si>
    <t>20899-0001</t>
  </si>
  <si>
    <t>75H71120P00799</t>
  </si>
  <si>
    <t>PURCHASE COVID-19 MEDICAL SUPPLIES (SWAB COLLECTION KITS W SALINE VIAL) FOR NSSC CUSTOMERS.</t>
  </si>
  <si>
    <t>Path-Tec LLC</t>
  </si>
  <si>
    <t>4X5B1</t>
  </si>
  <si>
    <t>Oklahoma City Area Indian Health Service/Oklahoma City OK (75H711)</t>
  </si>
  <si>
    <t>Oklahoma City</t>
  </si>
  <si>
    <t>73127-9711</t>
  </si>
  <si>
    <t>36C24720P1086</t>
  </si>
  <si>
    <t>EMERGENCY COVID19 MAKRITE RESPIRATOR MASKS</t>
  </si>
  <si>
    <t>Carroll Woods Inc</t>
  </si>
  <si>
    <t>7HK58</t>
  </si>
  <si>
    <t>VISN 7: VA Southeast Network (VISN 7)</t>
  </si>
  <si>
    <t>Birmingham VA Medical Center</t>
  </si>
  <si>
    <t>Birmingham VA Medical Center (36C521)</t>
  </si>
  <si>
    <t>Tabor City</t>
  </si>
  <si>
    <t>28463-8228</t>
  </si>
  <si>
    <t>36C10X20P0096</t>
  </si>
  <si>
    <t>65Isolation Level II PPE gowns</t>
  </si>
  <si>
    <t>LEVEL 2 ISOLATION GOWNS (COVID-19)</t>
  </si>
  <si>
    <t>Gray Enterprises Plus, Inc</t>
  </si>
  <si>
    <t>76KS4</t>
  </si>
  <si>
    <t>1333LC20P00000145</t>
  </si>
  <si>
    <t>4 OZ SANITIZERS COVID 19 2020 CENSUS DECENNIAL OPERATIONS</t>
  </si>
  <si>
    <t>Newview Oklahoma Inc</t>
  </si>
  <si>
    <t>7E931</t>
  </si>
  <si>
    <t>DOC CENSUS Acquisitions Division/Suitland MD (1333LC)</t>
  </si>
  <si>
    <t>All Other Health and Personal Care Stores</t>
  </si>
  <si>
    <t>6508</t>
  </si>
  <si>
    <t>Medicated Cosmetics and Toiletries</t>
  </si>
  <si>
    <t>Jeffersonville</t>
  </si>
  <si>
    <t>47130-3372</t>
  </si>
  <si>
    <t>70Z02320DP1725200_70Z02320FP1725300</t>
  </si>
  <si>
    <t>ORDER: SARS-COV-2 SALIVA TESTING SUPPLIES AND SERVICES - CUSTOMER HSWL SC. IDIQ NO. 70Z02320DP1725200 - TO NO. 70Z02320FP1725300 POP: 24 JUL 2020 - 23 JAN 2021</t>
  </si>
  <si>
    <t>Ix Layer Inc</t>
  </si>
  <si>
    <t>8KRQ4</t>
  </si>
  <si>
    <t>USCG-Other Direct Spending</t>
  </si>
  <si>
    <t>Headquarters Contract Operations/Washington DC (70Z023)</t>
  </si>
  <si>
    <t>Q301</t>
  </si>
  <si>
    <t>Medical- Laboratory Testing</t>
  </si>
  <si>
    <t>Norfolk</t>
  </si>
  <si>
    <t>23510-9104</t>
  </si>
  <si>
    <t>75A50120C00136</t>
  </si>
  <si>
    <t>SAVe II Ventilators COVID-19</t>
  </si>
  <si>
    <t>COMBAT MEDICAL SAVE II+ KIT AND DELIVERY</t>
  </si>
  <si>
    <t>Combat Medical Systems LLC</t>
  </si>
  <si>
    <t>515E6</t>
  </si>
  <si>
    <t>Atlanta</t>
  </si>
  <si>
    <t>30341-4112</t>
  </si>
  <si>
    <t>1333LC20P00000148</t>
  </si>
  <si>
    <t>8 OZ SANITIZERS FOR COVID 19</t>
  </si>
  <si>
    <t>Industries For The Blind Inc</t>
  </si>
  <si>
    <t>9U362</t>
  </si>
  <si>
    <t>36C25720C0124</t>
  </si>
  <si>
    <t>S2COVID - Contracted Security for Screening (VA-20-00066998</t>
  </si>
  <si>
    <t>COVID 19 SECURITY FOR SCREENING</t>
  </si>
  <si>
    <t>Redcon Solutions Group LLC</t>
  </si>
  <si>
    <t>79Q14</t>
  </si>
  <si>
    <t>VISN 17: VA Heart of Texas Health Care Network (VISN 17)</t>
  </si>
  <si>
    <t>Amarillo VA Health Care System (36C504)</t>
  </si>
  <si>
    <t>S206</t>
  </si>
  <si>
    <t>Housekeeping- Guard</t>
  </si>
  <si>
    <t>Amarillo</t>
  </si>
  <si>
    <t>79106-6812</t>
  </si>
  <si>
    <t>HSHQDC13D00020_70B04C20F00000748</t>
  </si>
  <si>
    <t>TO REPLACE AND UPDATE OIT/FSD'S CURRENT LAPTOP SYSTEMS IN MULTIPLE CBP OPERATIONAL OFFICES TO SUPPORT TELEWORK CAPABILITY DUE TO COVID-19.</t>
  </si>
  <si>
    <t>FS Partners LLP</t>
  </si>
  <si>
    <t>6NM54</t>
  </si>
  <si>
    <t>Enterprise Services Office</t>
  </si>
  <si>
    <t>Information Technology Contracting Division (70B04C)</t>
  </si>
  <si>
    <t>7435</t>
  </si>
  <si>
    <t>Office Information System Equipment</t>
  </si>
  <si>
    <t>Lorton</t>
  </si>
  <si>
    <t>20598-0042</t>
  </si>
  <si>
    <t>36C25620P1042</t>
  </si>
  <si>
    <t>EMERGENCY COVID19 CONTRACT AWARD FOR ISOLATION GOWNS</t>
  </si>
  <si>
    <t>Insight Merchandising Inc</t>
  </si>
  <si>
    <t>8K1C4</t>
  </si>
  <si>
    <t>VISN 16: South Central VA Health Care Network (VISN 16)</t>
  </si>
  <si>
    <t>Houston VA Medical Center</t>
  </si>
  <si>
    <t>Veteran's Affairs Medical Center/Houston (36C580)</t>
  </si>
  <si>
    <t>Shreveport</t>
  </si>
  <si>
    <t>71101-2001</t>
  </si>
  <si>
    <t>1333LC20P00000144</t>
  </si>
  <si>
    <t>3 SIZES SANITIZERS COVID 19</t>
  </si>
  <si>
    <t>Travis Association for the Blind/The</t>
  </si>
  <si>
    <t>1B006</t>
  </si>
  <si>
    <t>Soap and Other Detergent Manufacturing</t>
  </si>
  <si>
    <t>Internal Revenue Service (IRS)</t>
  </si>
  <si>
    <t>Saint Paul</t>
  </si>
  <si>
    <t>75A50120C00118</t>
  </si>
  <si>
    <t>HH/ASPR HAS A REQUIREMENT TO PURCHASE ID NOWTM COVID-19 RAPID TESTING KITS</t>
  </si>
  <si>
    <t>Abbott Rapid Dx North America LLC</t>
  </si>
  <si>
    <t>5C4F2</t>
  </si>
  <si>
    <t>Abbott Laboratories</t>
  </si>
  <si>
    <t>6640</t>
  </si>
  <si>
    <t>Laboratory Equipment and Supplies</t>
  </si>
  <si>
    <t>30341-1737</t>
  </si>
  <si>
    <t>75A50120C00139</t>
  </si>
  <si>
    <t>FUNDING RECEIVED TO PURCHASE NP SWABS TO SUPPORT COVID-19 RESPONSE EFFORTS</t>
  </si>
  <si>
    <t>Steripack USA Ltd LLC</t>
  </si>
  <si>
    <t>73AM7</t>
  </si>
  <si>
    <t>Lakeland</t>
  </si>
  <si>
    <t>33811-1871</t>
  </si>
  <si>
    <t>47QTCA19A000K_75D30120F09072</t>
  </si>
  <si>
    <t>GSS LAPTOPS ORDER FOR COVID-19 USING WCF</t>
  </si>
  <si>
    <t>Mcp Computer Products Inc</t>
  </si>
  <si>
    <t>1GCV3</t>
  </si>
  <si>
    <t>Computer and Software Stores</t>
  </si>
  <si>
    <t>7021</t>
  </si>
  <si>
    <t>Information Technology Central Processing Unit (cpu, Computer), Digital</t>
  </si>
  <si>
    <t>San Marcos</t>
  </si>
  <si>
    <t>92078-2426</t>
  </si>
  <si>
    <t>75A50120C00133</t>
  </si>
  <si>
    <t>PROCURE N99 RESPIRATORS IN SUPPORT OF THE CORONAVIRUS RESPONSE EFFORTS.</t>
  </si>
  <si>
    <t>Kuss Filtration Inc</t>
  </si>
  <si>
    <t>8KPE0</t>
  </si>
  <si>
    <t>GVS SpA</t>
  </si>
  <si>
    <t>Findlay</t>
  </si>
  <si>
    <t>45840-5402</t>
  </si>
  <si>
    <t>75N98020A00031_75N98020F00005</t>
  </si>
  <si>
    <t>SERVICES AND SUPPORT FOR HHS AND COVID19 RESPONSE</t>
  </si>
  <si>
    <t>Boston Consulting Group Inc/The</t>
  </si>
  <si>
    <t>3DA23</t>
  </si>
  <si>
    <t>R410</t>
  </si>
  <si>
    <t>Support- Professional: Program Evaluation/Review/Development</t>
  </si>
  <si>
    <t>Rockville</t>
  </si>
  <si>
    <t>20852-2500</t>
  </si>
  <si>
    <t>V797D60703_36C25020F0963</t>
  </si>
  <si>
    <t>DISPOSABLE ISO GOWNS FOE COVID-19</t>
  </si>
  <si>
    <t>ICP Medical LLC</t>
  </si>
  <si>
    <t>6ZPW6</t>
  </si>
  <si>
    <t>Earth City</t>
  </si>
  <si>
    <t>63045-1206</t>
  </si>
  <si>
    <t>75A50120C00145</t>
  </si>
  <si>
    <t>SNS Pharma Order - COVID 19</t>
  </si>
  <si>
    <t>BAXTER PHARMA ORDER (TRANCHE 1)</t>
  </si>
  <si>
    <t>Baxter Healthcare Corp</t>
  </si>
  <si>
    <t>1G026</t>
  </si>
  <si>
    <t>Baxter International Inc</t>
  </si>
  <si>
    <t>6505</t>
  </si>
  <si>
    <t>Drugs and Biologicals</t>
  </si>
  <si>
    <t>Deerfield</t>
  </si>
  <si>
    <t>60015-4633</t>
  </si>
  <si>
    <t>36C25820D0063</t>
  </si>
  <si>
    <t>12 FTE MED/SURG NURSES IN SUPPORT OF COVID-19</t>
  </si>
  <si>
    <t>Millbrook Support Services Inc</t>
  </si>
  <si>
    <t>7SPD3</t>
  </si>
  <si>
    <t>VISN 22: Desert Pacific Healthcare Network (VISN 22)</t>
  </si>
  <si>
    <t>Department of Veterans Affairs Southern Arizona Health Care System</t>
  </si>
  <si>
    <t>Tucson Vet Center Tucson AZ (36C678)</t>
  </si>
  <si>
    <t>Q201</t>
  </si>
  <si>
    <t>Medical- General Health Care</t>
  </si>
  <si>
    <t>Tucson</t>
  </si>
  <si>
    <t>85723-0002</t>
  </si>
  <si>
    <t>75F40120P00388</t>
  </si>
  <si>
    <t>FIRM FIXED-PRICE TYPE CONTRACT THE COVID-19 PANDEMIC - MID-ACTION REVIEW PROJECT (MAR) CONTRACTING OFFICER'S REPRESENTATIVE (COR): JOHN SALAH(JOHN.SALAH@FDA.HHS.GOV) PROJECT OFFICE LEAD: LOWELL ZETA(LOWELL.ZETA@FDA.HHS.GOV) CONTRACTING OF</t>
  </si>
  <si>
    <t>Food and Drug Administration (FDA)</t>
  </si>
  <si>
    <t>Office of Acquisitions and Grants Services</t>
  </si>
  <si>
    <t>HHS FDA Office of Operations Office of Acquisitions &amp; Grants Services (75F401)</t>
  </si>
  <si>
    <t>R408</t>
  </si>
  <si>
    <t>Support- Professional: Program Management/Support</t>
  </si>
  <si>
    <t>Silver Spring</t>
  </si>
  <si>
    <t>20993-0002</t>
  </si>
  <si>
    <t>36C77620C0032</t>
  </si>
  <si>
    <t>COVID-19 PPE MASKS</t>
  </si>
  <si>
    <t>3M Co</t>
  </si>
  <si>
    <t>76381</t>
  </si>
  <si>
    <t>55144-0006</t>
  </si>
  <si>
    <t>70FA2020A00000001_70FA2020F00000056</t>
  </si>
  <si>
    <t>DHS AAR - COVID- 19</t>
  </si>
  <si>
    <t>CNA Corp/The</t>
  </si>
  <si>
    <t>9B972</t>
  </si>
  <si>
    <t>Resilience (NPPD)</t>
  </si>
  <si>
    <t>Mitigation Directorate</t>
  </si>
  <si>
    <t>Center for Domestic Preparedness (CDP)</t>
  </si>
  <si>
    <t>FEMA Preparedness Section (PRE20) (70FA20)</t>
  </si>
  <si>
    <t>Arlington</t>
  </si>
  <si>
    <t>22201-2117</t>
  </si>
  <si>
    <t>36C26020P0812</t>
  </si>
  <si>
    <t>EMERGENCY COVID-19 GOWNS</t>
  </si>
  <si>
    <t>Coronado Distribution Co Inc</t>
  </si>
  <si>
    <t>6BF09</t>
  </si>
  <si>
    <t>VISN 20: Northwest Network (VISN 20)</t>
  </si>
  <si>
    <t>Medical Center Seattle (36C663)</t>
  </si>
  <si>
    <t>San Diego</t>
  </si>
  <si>
    <t>92101-8951</t>
  </si>
  <si>
    <t>28321320P00050184</t>
  </si>
  <si>
    <t>HAND SANITIZER BOTTLES IN RESPONSE TO COVID-19</t>
  </si>
  <si>
    <t>Wecsys LLC</t>
  </si>
  <si>
    <t>018G6</t>
  </si>
  <si>
    <t>6530</t>
  </si>
  <si>
    <t>Hospital Furniture, Equipment, Utensils, and Supplies</t>
  </si>
  <si>
    <t>Minneapolis</t>
  </si>
  <si>
    <t>55445-1812</t>
  </si>
  <si>
    <t>36C24520P0668</t>
  </si>
  <si>
    <t>COVID19 PPE REUSABLE ISOLATION GOWNS</t>
  </si>
  <si>
    <t>Merrow - Forloh Medical Llc</t>
  </si>
  <si>
    <t>8JP98</t>
  </si>
  <si>
    <t>VISN 5: VA Capitol Health Care Network (VISN 5)</t>
  </si>
  <si>
    <t>Martinsburg VA Medical Center</t>
  </si>
  <si>
    <t>Martinsburg VA Medical Center (36C613)</t>
  </si>
  <si>
    <t>6532</t>
  </si>
  <si>
    <t>Hospital and Surgical Clothing and Related Special Purpose Items</t>
  </si>
  <si>
    <t>Whitefish</t>
  </si>
  <si>
    <t>MT</t>
  </si>
  <si>
    <t>59937-2576</t>
  </si>
  <si>
    <t>1605JE20C0005</t>
  </si>
  <si>
    <t>LOGISTICAL PLANNING AND EXECUTION (PROGRAM MANAGEMENT) OF ACTIVITIES FOR REOPENING JOB CORPS CENTERS AND RETURNING STUDENTS TO THOSE CENTERS (COVID-19)</t>
  </si>
  <si>
    <t>4s-Silversword Software &amp; Services LLC</t>
  </si>
  <si>
    <t>7BHT9</t>
  </si>
  <si>
    <t>Office of Job Corps (OJC)</t>
  </si>
  <si>
    <t>Office of Job Corps/Washington DC (1631JC)</t>
  </si>
  <si>
    <t>Catonsville</t>
  </si>
  <si>
    <t>21228-4851</t>
  </si>
  <si>
    <t>47QTCK18D0004_75D30120F08784</t>
  </si>
  <si>
    <t>COVID-19 ELIMS SUPPORT</t>
  </si>
  <si>
    <t>R799</t>
  </si>
  <si>
    <t>Support- Management: Other</t>
  </si>
  <si>
    <t>30329-2206</t>
  </si>
  <si>
    <t>36C24620P1198</t>
  </si>
  <si>
    <t>COVID19 UINFORMED AND UNARMED MEDICAL SCREENERS</t>
  </si>
  <si>
    <t>Hampton</t>
  </si>
  <si>
    <t>23667-9900</t>
  </si>
  <si>
    <t>D399</t>
  </si>
  <si>
    <t>It and Telecom- Other It and Telecommunications</t>
  </si>
  <si>
    <t>GS35F685GA_2032H520F00326</t>
  </si>
  <si>
    <t>AGENT CONTACT CENTER CUSTOMER SERVICE REPRESENTATIVE I** FTE 410 COVID-19</t>
  </si>
  <si>
    <t>National Office Procurement (OS:A:P)</t>
  </si>
  <si>
    <t>National Office Procurement/New Carrollton MD (2032H5)</t>
  </si>
  <si>
    <t>Lanham</t>
  </si>
  <si>
    <t>20703-0004</t>
  </si>
  <si>
    <t>36C77620P0091</t>
  </si>
  <si>
    <t>6536C776-20-AP-2769 Sterile Swabs (State of NH</t>
  </si>
  <si>
    <t>COVID 19 EMERGENCY PPE ITEMS</t>
  </si>
  <si>
    <t>New Hampshire Department of Health &amp; Human Services</t>
  </si>
  <si>
    <t>37QH7</t>
  </si>
  <si>
    <t>Concord</t>
  </si>
  <si>
    <t>03301-6090</t>
  </si>
  <si>
    <t>Dallas</t>
  </si>
  <si>
    <t>70T05020P7DAP4083</t>
  </si>
  <si>
    <t>COVID-19 SHIELDING</t>
  </si>
  <si>
    <t>Lavi Industries</t>
  </si>
  <si>
    <t>0B2M8</t>
  </si>
  <si>
    <t>/Transportation Security Administration/ME (70T050)</t>
  </si>
  <si>
    <t>Other Aluminum Rolling, Drawing, and Extruding</t>
  </si>
  <si>
    <t>7195</t>
  </si>
  <si>
    <t>Miscellaneous Furniture and Fixtures</t>
  </si>
  <si>
    <t>Valencia</t>
  </si>
  <si>
    <t>91355-3409</t>
  </si>
  <si>
    <t>Indianapolis</t>
  </si>
  <si>
    <t>36C77620D0005</t>
  </si>
  <si>
    <t>ABBOTT SEROLOGY COVID-19 TESTING KITS AND SUPPLIES</t>
  </si>
  <si>
    <t>33110</t>
  </si>
  <si>
    <t>44131-0002</t>
  </si>
  <si>
    <t>70FB7020C00000017</t>
  </si>
  <si>
    <t>THIS CONTRACT PROVIDES WAREHOUSE&amp;DISTRIBUTION SERVICES WHICH INCLUDES COLD CHAIN STORAGE IN SUPPORT OF THE RESPONSE TO THE COVID19 EFFORT.</t>
  </si>
  <si>
    <t>UPS Supply Chain Solutions Inc</t>
  </si>
  <si>
    <t>3BRZ9</t>
  </si>
  <si>
    <t>United Parcel Service Inc</t>
  </si>
  <si>
    <t>8145</t>
  </si>
  <si>
    <t>Specialized Shipping and Storage Containers</t>
  </si>
  <si>
    <t>20472-3205</t>
  </si>
  <si>
    <t>70FB7020D00000013_70FB7020F00000080</t>
  </si>
  <si>
    <t>DELIVERY ORDER FOR 60 MILLION REUSABLE GOWNS IN SUPPORT OF THE NATIONAL EMERGENCY DECLARATION FOR COVID-19.</t>
  </si>
  <si>
    <t>Parkdale Advanced Materials, Inc.</t>
  </si>
  <si>
    <t>8JQV9</t>
  </si>
  <si>
    <t>15BFA020PVNP10775</t>
  </si>
  <si>
    <t>NITRILE EXAM GLOVES NON-POWDERED, NON-STERILE, 4 MIL THICKNESS, FOR BOP LOCATIONS IN RESPONSE TO COVID-19</t>
  </si>
  <si>
    <t>Quetica LLC</t>
  </si>
  <si>
    <t>6KPG5</t>
  </si>
  <si>
    <t>Field Acquisition Office (FAO)</t>
  </si>
  <si>
    <t>Armed Forces Reserve Complex/Grand Prairie TX (15BFA0)</t>
  </si>
  <si>
    <t>55431-4429</t>
  </si>
  <si>
    <t>70FA2020A00000001_70FA2020F00000027</t>
  </si>
  <si>
    <t>NPAD CONTINUOUS IMPROVEMENT SUPPORT SERVICES FOR FEMA-WIDE DISASTER RESPONSE AND RECOVERY OPERATIONS - CALL ORDER 1 COVID19 AFTER ACTION REVIEW</t>
  </si>
  <si>
    <t>36C24120P0730</t>
  </si>
  <si>
    <t>COVID-19 GOWN EMERGENCY</t>
  </si>
  <si>
    <t>Innovative Federal Operations Group LLC</t>
  </si>
  <si>
    <t>5BQQ8</t>
  </si>
  <si>
    <t>Providence VA Medical Center</t>
  </si>
  <si>
    <t>Providence VA Medical Center (36C650)</t>
  </si>
  <si>
    <t>Cut and Sew Apparel Contractors</t>
  </si>
  <si>
    <t>Carlsbad</t>
  </si>
  <si>
    <t>92011-1313</t>
  </si>
  <si>
    <t>HSHQDC16D00007_70RCSA20FR0000048</t>
  </si>
  <si>
    <t>NEW: COVID-19 SAG HSOAC TASK ORDER</t>
  </si>
  <si>
    <t>RAND Corp/The</t>
  </si>
  <si>
    <t>11578</t>
  </si>
  <si>
    <t>Cybersecurity and Infrastructure Security Agency (CISA)</t>
  </si>
  <si>
    <t>Acquisitions Division (70RCSA)</t>
  </si>
  <si>
    <t>B550</t>
  </si>
  <si>
    <t>Special Studies/Analysis- Organization/administrative/personnel</t>
  </si>
  <si>
    <t>Santa Monica</t>
  </si>
  <si>
    <t>90401-3291</t>
  </si>
  <si>
    <t>70FB7020D00000013</t>
  </si>
  <si>
    <t>Gowns in Support of COVID-19</t>
  </si>
  <si>
    <t>THIS MODIFICATION IS TO INCREASE THE CEILING AND ADD A NEW COR TO THE IDIQ FOR REUSABLE GOWNS IN SUPPORT OF THE NATIONAL EMERGENCY DECLARATION FOR COVID 19. ADDITIONAL GOWNS ARE REQUIRED THAT EXCEED THE CURRENT CEILING. FUNDING WILL BE MADE AVAILABL</t>
  </si>
  <si>
    <t>70FB7020D00000012_70FB7020F00000079</t>
  </si>
  <si>
    <t>DELIVERY ORDER FOR REUSABLE GOWNS IN SUPPORT OF THE NATIONAL EMERGENCY DECLARATION FOR COVID-19.</t>
  </si>
  <si>
    <t>Hanesbrands Inc</t>
  </si>
  <si>
    <t>4LXX9</t>
  </si>
  <si>
    <t>36C25520P0408</t>
  </si>
  <si>
    <t>65COVID-19|LEVEL 4 STERILE| LEVEL 2 NONSTERILE GOWN| VISN 15|VISN 1</t>
  </si>
  <si>
    <t>COVID-19, LEVEL 4 AND LEVEL 2 ISOLATION GOWNS</t>
  </si>
  <si>
    <t>70FB7020D00000012</t>
  </si>
  <si>
    <t>COVID-19 PPE Gowns</t>
  </si>
  <si>
    <t>MO-COST MODIFICATION TO ALLOW DOD/DLA TO ISSUE PPE ORDERS FROM BASE IDIQ IN SUPPORT OF COVID-19</t>
  </si>
  <si>
    <t>70FB7020D00000027</t>
  </si>
  <si>
    <t>MULTIPLE-AWARD ID/IQ CONTRACT FOR TESTING SUPPLIES (SWABS AND MEDIA) IN SUPPORT OF COVID-19 RESPONSE.</t>
  </si>
  <si>
    <t>Thomas Scientific LLC</t>
  </si>
  <si>
    <t>725Q0</t>
  </si>
  <si>
    <t>Swedesboro</t>
  </si>
  <si>
    <t>08085-1780</t>
  </si>
  <si>
    <t>FA864920C0060</t>
  </si>
  <si>
    <t>COVID-19 DIB PHASE II ARTIFICIAL INTELLIGENCE (AI) TOOL TO OPTIMIZE MILITARY AI INVESTMENT</t>
  </si>
  <si>
    <t>Dsquorum LLC</t>
  </si>
  <si>
    <t>82C08</t>
  </si>
  <si>
    <t>Air Force Research Laboratory (F4FBEQ)</t>
  </si>
  <si>
    <t>AD92</t>
  </si>
  <si>
    <t>R&amp;D- Defense Other: Other (Applied Research/Exploratory Development)</t>
  </si>
  <si>
    <t>Richmond</t>
  </si>
  <si>
    <t>23223-6935</t>
  </si>
  <si>
    <t>36C24820P1414</t>
  </si>
  <si>
    <t>EMERGENCY: COVID-19 TEST KITS</t>
  </si>
  <si>
    <t>Hardy Diagnostics</t>
  </si>
  <si>
    <t>0U2A9</t>
  </si>
  <si>
    <t>Medical Center Bay Pines (36C516)</t>
  </si>
  <si>
    <t>Bay Pines</t>
  </si>
  <si>
    <t>33744-0151</t>
  </si>
  <si>
    <t>Deloitte Consulting LP</t>
  </si>
  <si>
    <t>1TTG5</t>
  </si>
  <si>
    <t>Deloitte Touche Tohmatsu Ltd/United Kingdom</t>
  </si>
  <si>
    <t>70FB7020C00000016</t>
  </si>
  <si>
    <t>CONTRACT FOR LEVEL 2 REUSABLE GOWNS IN SUPPORT OF THE NATIONAL EMERGENCY DECLARATION FOR COVID 19.</t>
  </si>
  <si>
    <t>Burlington Industries LLC</t>
  </si>
  <si>
    <t>3BDG2</t>
  </si>
  <si>
    <t>Elevate Textiles Inc</t>
  </si>
  <si>
    <t>70FB7020D00000021</t>
  </si>
  <si>
    <t>THIS DELIVERY ORDER IS PLACED AGAINST 70FB7020D00000021 FOR DELIVERY OF MEDIA/SALIN IN SUPPORT OF COVID-19 RESPONSE.</t>
  </si>
  <si>
    <t>Longhorn Vaccines And Diagnostics, Llc</t>
  </si>
  <si>
    <t>6RN02</t>
  </si>
  <si>
    <t>Bethesda</t>
  </si>
  <si>
    <t>20814-5398</t>
  </si>
  <si>
    <t>75P00120C00033</t>
  </si>
  <si>
    <t>COVID-19 Self-Swab and Point-of-Care Testing Public-Private Partnership</t>
  </si>
  <si>
    <t>ETRUENORTH COVID-19 SELF-SWAB AND POINT-OF-CARE TESTING PUBLIC-PRIVATE PARTNERSHIP THE PURPOSE OF THIS MODIFICATION IS TO: 1. REVISE THE SOW FOR "SURGE TESTING WITHIN THE COVID-19 PUBLIC-PRIVATE PARTNERSHIP" TO ADD TEN (10) ADDITIONAL</t>
  </si>
  <si>
    <t>E3health Solutions, Llc</t>
  </si>
  <si>
    <t>8JN59</t>
  </si>
  <si>
    <t>Office of the Assistant Secretary for Administration and Management (OASMB)</t>
  </si>
  <si>
    <t>Program Support Center Acquisition Management Service/Rockville MD (75P001)</t>
  </si>
  <si>
    <t>Mansfield</t>
  </si>
  <si>
    <t>76063-3201</t>
  </si>
  <si>
    <t>47QTCA18D00BR_2032H520F00382</t>
  </si>
  <si>
    <t>UC/UNS PROGRAM MANAGEMENT SERVICES COVID-19</t>
  </si>
  <si>
    <t>Kilda Group LLC</t>
  </si>
  <si>
    <t>1YZS6</t>
  </si>
  <si>
    <t>B506</t>
  </si>
  <si>
    <t>Special Studies/Analysis- Data (other Than Scientific)</t>
  </si>
  <si>
    <t>20706-1348</t>
  </si>
  <si>
    <t>N0003913D0013_N0003920F9726</t>
  </si>
  <si>
    <t>FOR THE PROVISION OF NON-PERSONAL SERVICES IAW NGEN CONTRACT AND THIS ORDER'S REQUIREMENT. TO #2567 FOR COVID 19 2020 REQUIREMENTS FOR SPLUNK UPGRADES OF THE NMCI NETWORK</t>
  </si>
  <si>
    <t>Perspecta Enterprise Solutions LLC</t>
  </si>
  <si>
    <t>1U305</t>
  </si>
  <si>
    <t>D310</t>
  </si>
  <si>
    <t>It and Telecom- Cyber Security and Data Backup</t>
  </si>
  <si>
    <t>22202-3711</t>
  </si>
  <si>
    <t>70FB7020D00000014_70FB7020F00000093</t>
  </si>
  <si>
    <t>DELIVERY ORDER FOR 2,700,000 MILLION REUSABLE GOWNS IN SUPPORT OF THE NATIONAL EMERGENCY DECLARATION FOR COVID-19.</t>
  </si>
  <si>
    <t>Milliken &amp; Co</t>
  </si>
  <si>
    <t>85156</t>
  </si>
  <si>
    <t>Fort Worth</t>
  </si>
  <si>
    <t>76115-3702</t>
  </si>
  <si>
    <t>R499</t>
  </si>
  <si>
    <t>Support- Professional: Other</t>
  </si>
  <si>
    <t>70FB7020D00000014</t>
  </si>
  <si>
    <t>IDIQ FOR REUSABLE GOWNS IN SUPPORT OF THE NATIONAL EMERGENCY DECLARATION FOR COVID 19.</t>
  </si>
  <si>
    <t>1333LC20P00000113</t>
  </si>
  <si>
    <t>DISINFECTANT WIPES COVID 19</t>
  </si>
  <si>
    <t>75D30120D08001</t>
  </si>
  <si>
    <t>COVID-19 TESTS FOR NURSING HOME RESIDENTS AND STAFF</t>
  </si>
  <si>
    <t>Censeo Health LLC</t>
  </si>
  <si>
    <t>8J3J8</t>
  </si>
  <si>
    <t>Signify Health LLC</t>
  </si>
  <si>
    <t>Home Health Care Services</t>
  </si>
  <si>
    <t>75244-5071</t>
  </si>
  <si>
    <t>70FB7020D00000029</t>
  </si>
  <si>
    <t>COVID-19 TESTING MEDIA SUPPLIES</t>
  </si>
  <si>
    <t>Fillakit Llc</t>
  </si>
  <si>
    <t>8KSL2</t>
  </si>
  <si>
    <t>Fairdale</t>
  </si>
  <si>
    <t>40118-0002</t>
  </si>
  <si>
    <t>70FA4020D00000005</t>
  </si>
  <si>
    <t>THE PURPOSE OF INDEFINITE DELIVERY, INDEFINITE QUANTITY (IDIQ) CONTRACT IS TO PROCURE COVID-19 PERSONAL PROTECTIVE EQUIPMENT&amp;MEDICAL SUPPLIES.</t>
  </si>
  <si>
    <t>Molnlycke Health Care US LLC</t>
  </si>
  <si>
    <t>1U5R5</t>
  </si>
  <si>
    <t>Investor AB</t>
  </si>
  <si>
    <t>FEMA Support Services Section (SS40) (70FA40)</t>
  </si>
  <si>
    <t>70FB7020D00000011_70FB7020F00000081</t>
  </si>
  <si>
    <t>Standard Textile Co Inc</t>
  </si>
  <si>
    <t>63758</t>
  </si>
  <si>
    <t>75P00120C00036</t>
  </si>
  <si>
    <t>Assessment for COVID-19 among First Responders</t>
  </si>
  <si>
    <t>ASSESSMENT FOR COVID-19 AMONG FIRST RESPONDERS CONTRACTING OFFICER: FOR ANY QUESTIONS REGARDING THIS CONTRACT PLEASE CONTACT THE CONTRACTING OFFICER, DAVID MORGAN AT 301.492.4655 OR DAVID.MORGAN@PSC.HHS.GOV. CONTRACTING OFFICER'S REPRESEN</t>
  </si>
  <si>
    <t>Quest Diagnostics Inc</t>
  </si>
  <si>
    <t>1FHB9</t>
  </si>
  <si>
    <t>20201-0001</t>
  </si>
  <si>
    <t>70FB7020D00000026</t>
  </si>
  <si>
    <t>TASK ORDER FOR TESTING SUPPLIES (MEDIA) IN SUPPORT OF COVID-19 RESPONSE.</t>
  </si>
  <si>
    <t>Remel Inc</t>
  </si>
  <si>
    <t>7V410</t>
  </si>
  <si>
    <t>Thermo Fisher Scientific Inc</t>
  </si>
  <si>
    <t>1333LC20P00000112</t>
  </si>
  <si>
    <t>BLUE NITRILE GLOVES COVID-19</t>
  </si>
  <si>
    <t>4240</t>
  </si>
  <si>
    <t>Safety and Rescue Equipment</t>
  </si>
  <si>
    <t>70FB7020D00000013_70FB7020F00000083</t>
  </si>
  <si>
    <t>DELIVERY ORDER FOR 7,500,000 MILLION MASKS IN SUPPORT OF THE NATIONAL EMERGENCY DECLARATION FOR COVID-19.</t>
  </si>
  <si>
    <t>70FB7020D00000011</t>
  </si>
  <si>
    <t>IDIQ for resuable gowns in support of COVID 19</t>
  </si>
  <si>
    <t>0 ADMINISTRATIVE MODIFICATION TO REALIGN CEILING BETWEEN CLINS 0001 AND 0003.</t>
  </si>
  <si>
    <t>NNG15SD31B_36C10B20F0150</t>
  </si>
  <si>
    <t>PALANTIR GOTHAM SAAS SUBSCRIPTION FOR USE BY THE VA ADMINISTRATION TO TRACK AND ANALYZE COVID-19 OUTBREAK AREAS AND MAKE TIMELY DECISIONS WITH INSIGHT INTO SUPPLY CHAIN CAPACITY, HOSPITAL INVENTORY, SOCIAL SERVICE UTILIZATION, AND LAB DIAGNOSTICS</t>
  </si>
  <si>
    <t>D305</t>
  </si>
  <si>
    <t>IT and Telecom- Teleprocessing, Timeshare, and Cloud Computing and High Performance Computing</t>
  </si>
  <si>
    <t>Clifton</t>
  </si>
  <si>
    <t>20124-2210</t>
  </si>
  <si>
    <t>FA701420C0018</t>
  </si>
  <si>
    <t>Department of the Air Force Acquisition COVID-19 Task Force Support</t>
  </si>
  <si>
    <t>COVID19-PKS-TERRY-MOD TO EXERCISE OPTION FOR CONCURRENT SPRINTS</t>
  </si>
  <si>
    <t>Under Secretary of the Air Force</t>
  </si>
  <si>
    <t>STP Office of the Assistant Secretary of the Air Force Acquisition</t>
  </si>
  <si>
    <t>STP Acquisition Integration/Arlington VA (F1AF16)</t>
  </si>
  <si>
    <t>20762-0002</t>
  </si>
  <si>
    <t>70FB7020C00000005</t>
  </si>
  <si>
    <t>TECHNICAL SUPPORT FROM JOHN HOPKINS UNIVERSITY APPLIED PHYSICS IN RESPOND TO COVID-19 PANDEMIC</t>
  </si>
  <si>
    <t>R405</t>
  </si>
  <si>
    <t>Support- Professional: Operations Research/Quantitative Analysis</t>
  </si>
  <si>
    <t>2032H519A00022_2032H520F00271</t>
  </si>
  <si>
    <t>COVID 19 SUPPORT UNDER IT-EPMSS BPA COVID-19</t>
  </si>
  <si>
    <t>75P00120C00030</t>
  </si>
  <si>
    <t>COVID-19 SELF-SWAB AND POINT-OF-CARE TESTING PUBLIC-PRIVATE PARTNERSHIP THE PURPOSE OF THIS MODIFICATION IS TO: 1. EXTEND TESTING THROUGH AUGUST 31, 2020 FOR AN ADDITIONAL AMOUNT OF $39,200,000.00 2. THE TOTAL OBLIGATED AMOUNT OF THE CONTRAC</t>
  </si>
  <si>
    <t>Rite Aid Hdqtrs Corp</t>
  </si>
  <si>
    <t>Rite Aid Corp</t>
  </si>
  <si>
    <t>Camp Hill</t>
  </si>
  <si>
    <t>17011-2400</t>
  </si>
  <si>
    <t>1333LC20P00000110</t>
  </si>
  <si>
    <t>HAND SANITIZERS COVID 19</t>
  </si>
  <si>
    <t>36E77620P0012</t>
  </si>
  <si>
    <t>PURCHASE OF LEVEL 3 MEDICAL GOWNS IN RESPONSE TO THE COVID-19 EMERGENCY.</t>
  </si>
  <si>
    <t>PURCHASE OF LEVEL 3 MEDICAL GOWNS IN RESPONSE TO THE COVID-19 EMERGENCY. ADDITIONAL QUANTITIES FOR THIS MODIFICATION.</t>
  </si>
  <si>
    <t>Washington DC Regional Office Washington DC DC</t>
  </si>
  <si>
    <t>Washington DC VA Medical Center (36C101)</t>
  </si>
  <si>
    <t>Fort Pierce</t>
  </si>
  <si>
    <t>34945-2304</t>
  </si>
  <si>
    <t>75P00120C00028</t>
  </si>
  <si>
    <t>WALGREENS - COVID-19 SELF-SWAB AND POINT-OF-CARE TESTING PUBLIC-PRIVATE PARTNERSHIP THE PURPOSE OF THIS MODIFICATION IS TO: 1. EXTEND TESTING THROUGH SEPTEMBER 30, 2020 FOR AN ADDITIONAL AMOUNT OF $42,603,200.00 2. THE TOTAL OBLIGATED AMOUNT</t>
  </si>
  <si>
    <t>Walgreens Boots Alliance Inc</t>
  </si>
  <si>
    <t>1FRS4</t>
  </si>
  <si>
    <t>60015-4620</t>
  </si>
  <si>
    <t>HC108420A0003_HC108420F0177</t>
  </si>
  <si>
    <t>MICROSOFT ADDITIONAL PRODUCTS - COVID-19</t>
  </si>
  <si>
    <t>Dell Federal Systems LP</t>
  </si>
  <si>
    <t>3XAU1</t>
  </si>
  <si>
    <t>Dell Inc</t>
  </si>
  <si>
    <t>It Contracting Division - Pl84 (HC1084)</t>
  </si>
  <si>
    <t>D319</t>
  </si>
  <si>
    <t>It and Telecom- Annual Software Maintenance Service Plans</t>
  </si>
  <si>
    <t>Vicksburg</t>
  </si>
  <si>
    <t>MS</t>
  </si>
  <si>
    <t>39183-0702</t>
  </si>
  <si>
    <t>70FB7020D00000024</t>
  </si>
  <si>
    <t>COVID-19 TEST SUPPLIES - 300,000 SALINE TUBES AND 455,000 VIRAL TRANSPORT MEDIA</t>
  </si>
  <si>
    <t>Gemini Bioproducts Inc</t>
  </si>
  <si>
    <t>1MH12</t>
  </si>
  <si>
    <t>West Sacramento</t>
  </si>
  <si>
    <t>95605-1511</t>
  </si>
  <si>
    <t>75A50120C00095</t>
  </si>
  <si>
    <t>N95 Respirator and Surgical Masks</t>
  </si>
  <si>
    <t>THIS AWARD WAS GIVEN AUTHORIZATION TO BEGIN PERFORMANCE WITH AN EFFECTIVE DATE OF 20 APRIL 2020 FOR PPE IN SUPPORT OF CORONAVIRUS (COVID-19) RESPONSE ACTIVITIES.DELIVERY: 6/1/2020 TO 12/30/2020 THIS IS A FIRM FIXED PRICE CONTRACT</t>
  </si>
  <si>
    <t>Alpha Pro Tech Inc</t>
  </si>
  <si>
    <t>1RBV2</t>
  </si>
  <si>
    <t>Alpha Pro Tech Ltd</t>
  </si>
  <si>
    <t>Nogales</t>
  </si>
  <si>
    <t>85621-1311</t>
  </si>
  <si>
    <t>70FB7020D00000020_70FB7020F00000101</t>
  </si>
  <si>
    <t>MULTIPLE-AWARD ID/IQ TASK ORDER FOR VIRAL STABILIZATION TUBES IN SUPPORT OF COVID-19 RESPONSE.</t>
  </si>
  <si>
    <t>Greiner Bio-One North America Inc</t>
  </si>
  <si>
    <t>4MNB3</t>
  </si>
  <si>
    <t>Greiner Gruppe</t>
  </si>
  <si>
    <t>N0003913D0013_N0003920F9722</t>
  </si>
  <si>
    <t>FOR THE PROVISION OF NON-PERSONAL SERVICES IAW NGEN CONTRACT AND THIS ORDER'S REQUIREMENT. TO #2478 MOD 2FOR COVID 19 2020 REQUIREMENTS FOR RAS UPGRADES OF THE NMCI NETWORK</t>
  </si>
  <si>
    <t>70FB7020D00000016</t>
  </si>
  <si>
    <t>COVID-19 TESTING SUPPLIES - 890,120 STERILE PBS SALINE TRANSPORT TUBES</t>
  </si>
  <si>
    <t>Althea Technologies Inc</t>
  </si>
  <si>
    <t>3EBE8</t>
  </si>
  <si>
    <t>Ajinomoto Co Inc</t>
  </si>
  <si>
    <t>N0003913D0013_N0003920F9715</t>
  </si>
  <si>
    <t>FOR THE PROVISION OF NON-PERSONAL SERVICES IAW NGEN CONTRACT AND THIS ORDER'S REQUIREMENT. TO #2532 FOR COVID 19 2020 REQUIREMENTS FOR O365 EXPANSION OF THE NMCI NETWORK</t>
  </si>
  <si>
    <t>70FB7020D00000017_70FB7020F00000095</t>
  </si>
  <si>
    <t>TESTING SUPPLIES (SWABS AND MEDIA) IN SUPPORT OF COVID-19 RESPONSE.</t>
  </si>
  <si>
    <t>36C26320A0016</t>
  </si>
  <si>
    <t>S2Hospital Housekeeping Service COVID-19</t>
  </si>
  <si>
    <t>HOUSEKEEPING AID SERVICES FOR VISN23 FACILITIES</t>
  </si>
  <si>
    <t>Avartara LLC</t>
  </si>
  <si>
    <t>55ZN3</t>
  </si>
  <si>
    <t>Omaha</t>
  </si>
  <si>
    <t>68105-1850</t>
  </si>
  <si>
    <t>70FB7020D00000020</t>
  </si>
  <si>
    <t>36C25220D0043</t>
  </si>
  <si>
    <t>Q4COVID-19 Emergency RN Services FHCC, Milwaukee, JB</t>
  </si>
  <si>
    <t>COVID-19 EMERGENCY REGISTERED NURSE SERVICES FOR VISN 12 VA MEDICAL FACILITIES</t>
  </si>
  <si>
    <t>Nursepower Inc</t>
  </si>
  <si>
    <t>7X2S6</t>
  </si>
  <si>
    <t>VISN 12: The Great Lakes Health Care System (VISN 12)</t>
  </si>
  <si>
    <t>Jesse Brown VA Medical Center</t>
  </si>
  <si>
    <t>JESSE BROWN VA MED CTR (36C537)</t>
  </si>
  <si>
    <t>Q401</t>
  </si>
  <si>
    <t>Medical- Nursing</t>
  </si>
  <si>
    <t>Chicago</t>
  </si>
  <si>
    <t>60612-3728</t>
  </si>
  <si>
    <t>75P00120C00027</t>
  </si>
  <si>
    <t>COVID-19 SELF-SWAB AND POINT-OF-CARE TESTING PUBLIC-PRIVATE PARTNERSHIP</t>
  </si>
  <si>
    <t>Minuteclinic, L.L.C.</t>
  </si>
  <si>
    <t>8JK20</t>
  </si>
  <si>
    <t>Woonsocket</t>
  </si>
  <si>
    <t>02895-6146</t>
  </si>
  <si>
    <t>75N95020D00003_75N95020F00003</t>
  </si>
  <si>
    <t>NCATS COLLABORATIVE SCIENTIFIC PLATFORM AS A SERVICE CONTINUATION - COVID-19 DATASET AGGREGATION PROOF OF CONCEPT</t>
  </si>
  <si>
    <t>Palantir Technologies Inc</t>
  </si>
  <si>
    <t>470F5</t>
  </si>
  <si>
    <t>7030</t>
  </si>
  <si>
    <t>Information Technology Software</t>
  </si>
  <si>
    <t>Palo Alto</t>
  </si>
  <si>
    <t>94301-1651</t>
  </si>
  <si>
    <t>70FB7020D00000017</t>
  </si>
  <si>
    <t>W81K0220D0007_W81K0220F0161</t>
  </si>
  <si>
    <t>CLINICAL LABORATORY TESTING FOR COVID-19 AT BRIAN D. ALLGOOD ARMY COMMUNITY HOSPITAL, USAMEDDAC-KOREA - PERIOD OF PERFORMANCE 15 MAY 2020 THROUGH 30 SEPTEMBER 2020</t>
  </si>
  <si>
    <t>Seoul Clinical Laboratories</t>
  </si>
  <si>
    <t>1E90F</t>
  </si>
  <si>
    <t>W81K0220D0007</t>
  </si>
  <si>
    <t>Clinical Laboratory Testing for COVID-19 at Brian D. Allgood Army Community Hospital, USAMEDDAC-Korea</t>
  </si>
  <si>
    <t>CLINICAL LABORATORY TESTING FOR COVID-19 AT BRIAN D. ALLGOOD ARMY COMMUNITY HOSPITAL, USAMEDDAC-KOREA</t>
  </si>
  <si>
    <t>Army Medical Department Seoul South Korea (W91QHB)</t>
  </si>
  <si>
    <t>70FB7020D00000019</t>
  </si>
  <si>
    <t>DELIVERY ORDER FOR TESTING SUPPLIES (MEDIA) IN SUPPORT OF COVID-19 RESPONSE.</t>
  </si>
  <si>
    <t>Charm Sciences Inc</t>
  </si>
  <si>
    <t>0ADJ4</t>
  </si>
  <si>
    <t>36C24720C0155</t>
  </si>
  <si>
    <t>EMERGENCY COVID 19 ISOLATION GOWNS</t>
  </si>
  <si>
    <t>DS Ventures LLC</t>
  </si>
  <si>
    <t>5KGT1</t>
  </si>
  <si>
    <t>Occidental Petroleum Corp</t>
  </si>
  <si>
    <t>Atlanta VA Medical Center</t>
  </si>
  <si>
    <t>Atlanta VA Medical Center (36C508)</t>
  </si>
  <si>
    <t>Augusta</t>
  </si>
  <si>
    <t>30905-0002</t>
  </si>
  <si>
    <t>75P00120C00029</t>
  </si>
  <si>
    <t>COVID-19 FEDEX WORLD WIDE SHIPPING - PROVIDE EXPEDITED ON-DEMAND SHIPPING FROM OVERSEAS TO VARIOUS LOCATIONS WITHIN THE UNITED STATES FOR THE TRANSPORTATION OF SECURED PERSONAL PROTECTIVE EQUIPMENT (PPE) AND OTHER SUPPLIES.</t>
  </si>
  <si>
    <t>FedEx Corp</t>
  </si>
  <si>
    <t>1L5M5</t>
  </si>
  <si>
    <t>Couriers and Express Delivery Services</t>
  </si>
  <si>
    <t>R602</t>
  </si>
  <si>
    <t>Support- Administrative: Courier/Messenger</t>
  </si>
  <si>
    <t>Memphis</t>
  </si>
  <si>
    <t>38118-1547</t>
  </si>
  <si>
    <t>73351020P0010</t>
  </si>
  <si>
    <t>CALL CENTER ODA COVID-19 RESPONSE</t>
  </si>
  <si>
    <t>Liveops Agent Services Llc</t>
  </si>
  <si>
    <t>7WBC4</t>
  </si>
  <si>
    <t>SBA Office of the Administrator/Washington DC</t>
  </si>
  <si>
    <t>Office of Disaster Assistance/Washington DC</t>
  </si>
  <si>
    <t>Office of Disaster Assistance/Washington DC (732990)</t>
  </si>
  <si>
    <t>Telemarketing Bureaus and Other Contact Centers</t>
  </si>
  <si>
    <t>Scottsdale</t>
  </si>
  <si>
    <t>85257-3585</t>
  </si>
  <si>
    <t>W911QY13D0080_W911QY20F0199</t>
  </si>
  <si>
    <t>PD PHASE OPERATIONAL NON-BWA IVD ASSAY D COVID-19 ASSAYS</t>
  </si>
  <si>
    <t>Salt Lake City</t>
  </si>
  <si>
    <t>84107-2663</t>
  </si>
  <si>
    <t>HT001520C0004</t>
  </si>
  <si>
    <t>VIRTUALLY INTEGRATED PATIENT READINESS AND REMOTE CARE CLINIC AUGMENTATION SUPPORT - COVID-19</t>
  </si>
  <si>
    <t>Cherokee Nation Healthcare Services LLC</t>
  </si>
  <si>
    <t>578X2</t>
  </si>
  <si>
    <t>Cherokee Nation</t>
  </si>
  <si>
    <t>Component Acquisition Executive (J-4) (HT0070)</t>
  </si>
  <si>
    <t>78234-4400</t>
  </si>
  <si>
    <t>Office of Performance Management &amp; Chief Financial Officer/Washington DC</t>
  </si>
  <si>
    <t>Office of Performance Management &amp; Chief Financial Officer/Washington DC (733510)</t>
  </si>
  <si>
    <t>Pittsburgh</t>
  </si>
  <si>
    <t>70FB7020D00000022_70FB7020F00000107</t>
  </si>
  <si>
    <t>Hardwood Products Co LP</t>
  </si>
  <si>
    <t>52127</t>
  </si>
  <si>
    <t>Guilford</t>
  </si>
  <si>
    <t>04443-0001</t>
  </si>
  <si>
    <t>70FB7020D00000028</t>
  </si>
  <si>
    <t>THIS DELIVERY ORDER IS PLACED FOR DELIVERY OF SWABS IN SUPPORT OF COVID-19 RESPONSE. DELIVERY OF ITEMS SHALL BE IN ACCORDANCE WITH THE QUANTITIES, DELIVERY DATES, AND DELIVERY LOCATIONS DETAILED IN THIS ORDER. THIS DELIVERY ORDER INCORPORATES A</t>
  </si>
  <si>
    <t>33811-1442</t>
  </si>
  <si>
    <t>W911QY13D0080_W911QY20F0217</t>
  </si>
  <si>
    <t>COMMERCIAL ASSAY KIT DELIVERY: RP2.1 ASSAYS AND COVID-19 ASSAY EXTERNAL CONTROL MATERIALS</t>
  </si>
  <si>
    <t>70FB7020D00000022</t>
  </si>
  <si>
    <t>70FB7020D00000009</t>
  </si>
  <si>
    <t>IDIQ FOR SUPPLIES IN SUPPORT OF THE NATIONAL EMERGENCY DECLARATION FOR COVID 19.</t>
  </si>
  <si>
    <t>MSA ORDER FOR PPE SUPPLIES IN SUPPORT OF THE NATIONAL EMERGENCY DECLARATION FOR COVID 19.</t>
  </si>
  <si>
    <t>MSA Safety Sales LLC</t>
  </si>
  <si>
    <t>8B9P7</t>
  </si>
  <si>
    <t>MSA Safety Inc</t>
  </si>
  <si>
    <t>36C77620P0038</t>
  </si>
  <si>
    <t>65COVID-19 PPE Level 4 Gowns</t>
  </si>
  <si>
    <t>COVID-19 PPE LEVEL 4 GOWNS</t>
  </si>
  <si>
    <t>Americare LLC</t>
  </si>
  <si>
    <t>37SD7</t>
  </si>
  <si>
    <t>Norcross</t>
  </si>
  <si>
    <t>30093-3129</t>
  </si>
  <si>
    <t>GS35F386DA_75D30120F08037</t>
  </si>
  <si>
    <t>CDC DATA COLLECTION AND INTEGRATION FOR PUBLIC HEALTH EVENT RESPONSE (DCIPHER) PROJECT MANAGEMENT FOR COVID-19 RESPONSE</t>
  </si>
  <si>
    <t>30329-4018</t>
  </si>
  <si>
    <t>75H71220P00063</t>
  </si>
  <si>
    <t>COVID-19 Supplies and Service, PAO</t>
  </si>
  <si>
    <t>COVID-19 FUNDING SERVICE, NATIVE AMERICAN COMMUNITY HEALTH SERVICE</t>
  </si>
  <si>
    <t>Native American Community Health Center Inc</t>
  </si>
  <si>
    <t>494S5</t>
  </si>
  <si>
    <t>Phoenix</t>
  </si>
  <si>
    <t>85012-3313</t>
  </si>
  <si>
    <t>75P00120C00026</t>
  </si>
  <si>
    <t>Bentonville</t>
  </si>
  <si>
    <t>AR</t>
  </si>
  <si>
    <t>72712-7761</t>
  </si>
  <si>
    <t>36C24220G0009_36C24220N0508</t>
  </si>
  <si>
    <t>EMERGENCY MEDICAL STAFFING FOR VISN 2 - COVID-19</t>
  </si>
  <si>
    <t>Medicus Healthcare Solutions LLC</t>
  </si>
  <si>
    <t>4N0U8</t>
  </si>
  <si>
    <t>Albany</t>
  </si>
  <si>
    <t>12208-3410</t>
  </si>
  <si>
    <t>N0003913D0013_N0003920F9714</t>
  </si>
  <si>
    <t>FOR THE PROVISION OF NON-PERSONAL SERVICES IAW NGEN CONTRACT AND THIS ORDER'S REQUIREMENT. TO #2533 FOR COVID 19 2020 REQUIREMENTS FOR SERVICE DESK EXPANSION FOR THE NMCI NETWORK</t>
  </si>
  <si>
    <t>N0003913D0013_N0003920F9711</t>
  </si>
  <si>
    <t>FOR THE PROVISION OF NON-PERSONAL SERVICES IAW NGEN CONTRACT AND THIS ORDER'S REQUIREMENT. TO #2519 FOR COVID 19 2020 REQUIREMENTS FOR EUHW LAPTOP STAGING OF THE NMCI NETWORK</t>
  </si>
  <si>
    <t>36A77620P0055</t>
  </si>
  <si>
    <t>65ECG MACHINES FOR COVID19 RESPONSE (VA-20-00045596</t>
  </si>
  <si>
    <t>GE MAC VU360 ELECTROCARDIOGRAPH (ECG) MACHINES WITH ACCESSORIES AND EXPENDABLES</t>
  </si>
  <si>
    <t>GE Medical Systems Information Technologies Inc</t>
  </si>
  <si>
    <t>50542</t>
  </si>
  <si>
    <t>Milwaukee</t>
  </si>
  <si>
    <t>WI</t>
  </si>
  <si>
    <t>53226-4856</t>
  </si>
  <si>
    <t>70FB7020D00000010</t>
  </si>
  <si>
    <t>ADMINISTRATIVE MODIFICATION TO ALLOW DLA TO ISSUE ORDERS IN FURTHERANCE OF THE GOVERNMENT'S COVID-19 RESPONSE AS SET FORTH IN THE MOD DATED 5/29/20.</t>
  </si>
  <si>
    <t>Reliable Sales &amp; Services LLC</t>
  </si>
  <si>
    <t>6H9W2</t>
  </si>
  <si>
    <t>75H71220P00070</t>
  </si>
  <si>
    <t>THE CONTRACTOR SHALL PROVIDE SUPPLIES AND SERVICES IN RESPONSE TO THE PRESIDENT'S MARCH 13, 2020 DECLARATION OF A NATIONAL EMERGENCY RELATED TO COVID-19. SUPPLIES AND SERVICE FOR CORONAVIRUS AID, RELIEF, AND ECONOMIC SECURITY AND FAMILIES FIRST</t>
  </si>
  <si>
    <t>Native American Connections Inc</t>
  </si>
  <si>
    <t>4Y9C9</t>
  </si>
  <si>
    <t>Outpatient Mental Health and Substance Abuse Centers</t>
  </si>
  <si>
    <t>85012-1831</t>
  </si>
  <si>
    <t>72067420C00001</t>
  </si>
  <si>
    <t>THE HEALTH OFFICE REQUESTS ROAA TO PROCURE 14,423 HANDHELD MOBILE DEVICES AND RELATED ACCESSORIES AND ANCILLARY SERVICES IN SUPPORT OF SOUTH AFRICA' COVID-19 RESPONSE VIA A SOLE SOURCE ACQUISITION TO COSMO NET. THE ESTIMATED COST PER UNIT IS $3</t>
  </si>
  <si>
    <t>Cosmo-Net (Pty) Ltd</t>
  </si>
  <si>
    <t>South Africa USAID-Pretoria</t>
  </si>
  <si>
    <t>South Africa/Pretoria SA (720674)</t>
  </si>
  <si>
    <t>Wireless Telecommunications Carriers (except Satellite)</t>
  </si>
  <si>
    <t>5805</t>
  </si>
  <si>
    <t>Telephone and Telegraph Equipment</t>
  </si>
  <si>
    <t>36C77620P0069</t>
  </si>
  <si>
    <t>COVID-19 PPE N95 MASKS</t>
  </si>
  <si>
    <t>VersaTech USA</t>
  </si>
  <si>
    <t>4UDW9</t>
  </si>
  <si>
    <t>Savage</t>
  </si>
  <si>
    <t>20763-9807</t>
  </si>
  <si>
    <t>75H71220P00064</t>
  </si>
  <si>
    <t>COVID-19 FUNDING SERVICE, SALT LAKE</t>
  </si>
  <si>
    <t>Indian Walk in Center</t>
  </si>
  <si>
    <t>335Y3</t>
  </si>
  <si>
    <t>84115-5230</t>
  </si>
  <si>
    <t>HHSN272201700033I_75N93020F00001</t>
  </si>
  <si>
    <t>PCMID: DEVELOPMENT AND USE OF A NON-HUMAN PRIMATE MODEL OF SARS-COV-2 INFECTION</t>
  </si>
  <si>
    <t>Administrators of the Tulane Educational Fund/The</t>
  </si>
  <si>
    <t>1BHK1</t>
  </si>
  <si>
    <t>Research and Development in Biotechnology</t>
  </si>
  <si>
    <t>AN11</t>
  </si>
  <si>
    <t>R&amp;D- Medical: Biomedical (Basic Research)</t>
  </si>
  <si>
    <t>New Orleans</t>
  </si>
  <si>
    <t>70118-5665</t>
  </si>
  <si>
    <t>W15QKN20C5021</t>
  </si>
  <si>
    <t>Bus Transportation Services in New York, COVID-19</t>
  </si>
  <si>
    <t>OPTION PERIOD 1, BUS TRANSPORTATION SERVICES IN NEW YORK IN SUPPORT OF THE 3RD ESC.</t>
  </si>
  <si>
    <t>Academy Bus Tours Inc</t>
  </si>
  <si>
    <t>1DEF4</t>
  </si>
  <si>
    <t>US Army Forces Command (W811R6)</t>
  </si>
  <si>
    <t>All Other Transit and Ground Passenger Transportation</t>
  </si>
  <si>
    <t>V222</t>
  </si>
  <si>
    <t>Transportation/Travel/Relocation- Travel/Lodging/Recruitment: Passenger Motor Charter</t>
  </si>
  <si>
    <t>New York</t>
  </si>
  <si>
    <t>10001-5957</t>
  </si>
  <si>
    <t>36C25620D0036</t>
  </si>
  <si>
    <t>Q4Emergency COVID 19: ICU Nursing Services</t>
  </si>
  <si>
    <t>COVID EMERGENCY: ONSITE ICU NURSING SERVICES PERIOD OF PERFORMANCE OF 04-20-2020 THROUGH 06-20-2020.</t>
  </si>
  <si>
    <t>Houston</t>
  </si>
  <si>
    <t>77030-2802</t>
  </si>
  <si>
    <t>36E77620C0053</t>
  </si>
  <si>
    <t>COVID 19 UVC PORTABLE DISINFECTION UNITS FOR VETERANS TRANSPORT PROGRAM</t>
  </si>
  <si>
    <t>Fayetteville</t>
  </si>
  <si>
    <t>28301-0401</t>
  </si>
  <si>
    <t>15B31520PVB220007</t>
  </si>
  <si>
    <t>COMPREHENSIVE MEDICAL SERVICES: VARIOUS INMATE HOSPITAL FEES AND LAB TESTS IN COVID-19</t>
  </si>
  <si>
    <t>Seven Corners Inc</t>
  </si>
  <si>
    <t>1YRN8</t>
  </si>
  <si>
    <t>Southeast Regional Contracting Office</t>
  </si>
  <si>
    <t>FCC Yazoo City (15UYAZ)</t>
  </si>
  <si>
    <t>Yazoo City</t>
  </si>
  <si>
    <t>39194-0005</t>
  </si>
  <si>
    <t>73351020A0004_73351020F0114</t>
  </si>
  <si>
    <t>COVID-19 RESPONSE AND RECOVERY PROGRAMMATIC SUPPORT FOR THE OFFICE OF CONTINUOUS OPERATION AND RISK MANAGEMENT</t>
  </si>
  <si>
    <t>J&amp;M Global Solutions LLC</t>
  </si>
  <si>
    <t>4ZAQ0</t>
  </si>
  <si>
    <t>Alexandria</t>
  </si>
  <si>
    <t>22314-2301</t>
  </si>
  <si>
    <t>S203</t>
  </si>
  <si>
    <t>Housekeeping- Food</t>
  </si>
  <si>
    <t>36F79720D0042_36C24120F0180</t>
  </si>
  <si>
    <t>COVID-19 EMERGENCY PATIENT MONITORS PROCUREMENT</t>
  </si>
  <si>
    <t>Philips Electronics North America Corp</t>
  </si>
  <si>
    <t>0ZBJ4</t>
  </si>
  <si>
    <t>Koninklijke Philips NV</t>
  </si>
  <si>
    <t>Providence</t>
  </si>
  <si>
    <t>02908-4737</t>
  </si>
  <si>
    <t>36E77620C0041</t>
  </si>
  <si>
    <t>COVID-19 ICU BEDS</t>
  </si>
  <si>
    <t>Addison</t>
  </si>
  <si>
    <t>60101-2338</t>
  </si>
  <si>
    <t>75N93020P00469</t>
  </si>
  <si>
    <t>MANUFACTURE OF NON-GMP MATERIAL FOR ANIMAL TESTING (COVID-19 RESPONSE)</t>
  </si>
  <si>
    <t>Expression Systems, Llc</t>
  </si>
  <si>
    <t>30CR9</t>
  </si>
  <si>
    <t>Davis</t>
  </si>
  <si>
    <t>95618-5475</t>
  </si>
  <si>
    <t>GS33F053AA_36C25720F0205</t>
  </si>
  <si>
    <t>LODGING FOR EMPLOYEES INVOLVED IN DIRECT PATIENT CARE IN RESPONSE TO COVID19 PANDEMIC</t>
  </si>
  <si>
    <t>Bluewater Management Group LLC</t>
  </si>
  <si>
    <t>527J0</t>
  </si>
  <si>
    <t>Network Contract Office 17/Arlington TX (36C257)</t>
  </si>
  <si>
    <t>All Other Travel Arrangement and Reservation Services</t>
  </si>
  <si>
    <t>V231</t>
  </si>
  <si>
    <t>Transportation/Travel/Relocation- Travel/Lodging/Recruitment: Lodging, Hotel/Motel</t>
  </si>
  <si>
    <t>78229-4404</t>
  </si>
  <si>
    <t>75P00120C00032</t>
  </si>
  <si>
    <t>COVID-19 FedEx Priority Alert</t>
  </si>
  <si>
    <t>COVID-19 FEDEX PRIORITY ALERT SERVICE THE PURPOSE OF THIS MODIFICATION IS TO PROVIDE FUNDING FOR SERVICES CONDUCTED FOR THE PERIOD OF MARCH 23, 2020 THROUGH MAY 31, 2020. THE AMOUNT OF THE MODIFICATION IS $4,644,064.44; HEREBY INCREASING THE TOT</t>
  </si>
  <si>
    <t>01FJ4</t>
  </si>
  <si>
    <t>36C26220D0009_36C26220N0542</t>
  </si>
  <si>
    <t>COVID-19 REQUIREMENT TEMPORARY STAFFING SERVICES VAGLAHS AND SEPULVEDA AMBULATORY CARE CENTER</t>
  </si>
  <si>
    <t>Los Angeles</t>
  </si>
  <si>
    <t>90073-1003</t>
  </si>
  <si>
    <t>36E77620C0045</t>
  </si>
  <si>
    <t>COVID-19 - HEPA FILTER SYSTEMS</t>
  </si>
  <si>
    <t>Hutchins &amp; Hutchins Inc</t>
  </si>
  <si>
    <t>1XBA6</t>
  </si>
  <si>
    <t>Industrial and Commercial Fan and Blower and Air Purification Equipment Manufacturing</t>
  </si>
  <si>
    <t>Waynesboro</t>
  </si>
  <si>
    <t>22980-9638</t>
  </si>
  <si>
    <t>73351020P0012</t>
  </si>
  <si>
    <t>SALEFORCE LICENSES TO SUPPORT COVID 19</t>
  </si>
  <si>
    <t>Govsmart Inc</t>
  </si>
  <si>
    <t>5WFZ8</t>
  </si>
  <si>
    <t>Herndon</t>
  </si>
  <si>
    <t>20171-0194</t>
  </si>
  <si>
    <t>W911QY13D0080_W911QY20F0171</t>
  </si>
  <si>
    <t>PD PHASE OPERATIONAL NON-BWA IVD ASSAY PURCHASE OF COVID-19 ASSAYS, EXTERNAL CONTROL MATERIALS AND SOFTWARE MODULE UPDATES.</t>
  </si>
  <si>
    <t>36C24720P0569</t>
  </si>
  <si>
    <t>COVID-19 FACE SHIELDS</t>
  </si>
  <si>
    <t>Northfield</t>
  </si>
  <si>
    <t>60093-2753</t>
  </si>
  <si>
    <t>Q403</t>
  </si>
  <si>
    <t>Medical- Evaluation/Screening</t>
  </si>
  <si>
    <t>W50S8520A0005</t>
  </si>
  <si>
    <t>COVID-19 EMERGENCY LODGING FOR RESPONDERS</t>
  </si>
  <si>
    <t>Nextrinsic Corp</t>
  </si>
  <si>
    <t>4PFW6</t>
  </si>
  <si>
    <t>ARNG MI ARNG Element Joint Force Headquarters (W90T83)</t>
  </si>
  <si>
    <t>X1FZ</t>
  </si>
  <si>
    <t>Lease/Rental of Other Residential Buildings</t>
  </si>
  <si>
    <t>Detroit</t>
  </si>
  <si>
    <t>48226-1021</t>
  </si>
  <si>
    <t>36C24520C0113</t>
  </si>
  <si>
    <t>EMERGENCY ORDER FOR PAPRS IN SUPPORT OF COVID-19</t>
  </si>
  <si>
    <t>BIO-Medical Devices International Inc</t>
  </si>
  <si>
    <t>4SB31</t>
  </si>
  <si>
    <t>Martinsburg</t>
  </si>
  <si>
    <t>WV</t>
  </si>
  <si>
    <t>25401-0033</t>
  </si>
  <si>
    <t>36C25620D0033_36C25620N0558</t>
  </si>
  <si>
    <t>CRITICAL CARE NURSES TO SUPPORT COVID-19 IN NEW ORLEANS VA MEDICAL CENTER</t>
  </si>
  <si>
    <t>Donald L Mooney Enterprises LLC</t>
  </si>
  <si>
    <t>1WGR6</t>
  </si>
  <si>
    <t>70119-4558</t>
  </si>
  <si>
    <t>36C25620D0033</t>
  </si>
  <si>
    <t>Southeast Louisiana Veterans Health Care System</t>
  </si>
  <si>
    <t>Southeast Louisiana Veterans Health Care System (36C629)</t>
  </si>
  <si>
    <t>36F79720D0041_36C24420F0357</t>
  </si>
  <si>
    <t>EMERGENCY COVID19 CARESCAPE R860 VENTILATORS</t>
  </si>
  <si>
    <t>15240-1006</t>
  </si>
  <si>
    <t>73351020P0014</t>
  </si>
  <si>
    <t>SALESFORCE, CHATBOT IMPLEMENTATION AND DLAP REPLACEMENT FOR COVID-19</t>
  </si>
  <si>
    <t>Agility Technologies Inc</t>
  </si>
  <si>
    <t>5B8B7</t>
  </si>
  <si>
    <t>D302</t>
  </si>
  <si>
    <t>It and Telecom- Systems Development</t>
  </si>
  <si>
    <t>Brambleton</t>
  </si>
  <si>
    <t>20148-5672</t>
  </si>
  <si>
    <t>N0003913D0013_N0003920F9708</t>
  </si>
  <si>
    <t>FOR THE PROVISION OF NON-PERSONAL SERVICES IAW NGEN CONTRACT AND THIS ORDER'S REQUIREMENT. TO #2478 FOR COVID 19 2020 REQUIREMENTS FOR OWA EXPANSION OF THE NMCI NETWORK</t>
  </si>
  <si>
    <t>W9115116D0101_W9115120F0179</t>
  </si>
  <si>
    <t>FULL FOOD SERVICES AT NORTH FT HOOD IN RESPONSE TO COVID19</t>
  </si>
  <si>
    <t>Professional Contract Services Inc</t>
  </si>
  <si>
    <t>09DA9</t>
  </si>
  <si>
    <t>Fort Hood</t>
  </si>
  <si>
    <t>76544-5026</t>
  </si>
  <si>
    <t>36C25020P0954</t>
  </si>
  <si>
    <t>65COVID 19 SUPPORT - VENTILATORS</t>
  </si>
  <si>
    <t>COVID 19 EMERGENCY VENTILATORS</t>
  </si>
  <si>
    <t>Fidelis Sustainability Distribution LLC</t>
  </si>
  <si>
    <t>6XNU4</t>
  </si>
  <si>
    <t>VISN 10: VA Healthcare System (VISN 10)</t>
  </si>
  <si>
    <t>Medical Center Detriot (36C553)</t>
  </si>
  <si>
    <t>Carson City</t>
  </si>
  <si>
    <t>89703-4160</t>
  </si>
  <si>
    <t>W911S216A3008_W911S220F6045</t>
  </si>
  <si>
    <t>COVID 19 - DEEP CLEANING AND DISINFECTING OF 19 FACILITIES ON FT DRUM</t>
  </si>
  <si>
    <t>JJ Contracting Corp</t>
  </si>
  <si>
    <t>6WPN2</t>
  </si>
  <si>
    <t>MICC-Fort Drum, New York</t>
  </si>
  <si>
    <t>Fort Drum (W911S2)</t>
  </si>
  <si>
    <t>Fort Drum</t>
  </si>
  <si>
    <t>13602-0002</t>
  </si>
  <si>
    <t>70RDAD20C00000001</t>
  </si>
  <si>
    <t>COVID-19 Facility Entry Screening</t>
  </si>
  <si>
    <t>COVID-19 SCREENING SERVICES</t>
  </si>
  <si>
    <t>Chief Security Officer (OCSO)</t>
  </si>
  <si>
    <t>Office of the Chief Security Officer (70WSE1)</t>
  </si>
  <si>
    <t>20593-0007</t>
  </si>
  <si>
    <t>HSHQDC13D00026_70Z0G320FPWS20500</t>
  </si>
  <si>
    <t>BRAND-NAME CISCO HARDWARE&amp;SOFTWARE LICENSE PURCHASE TO SUPPORT CORONAVIRUS-19 (COVID-19) PANDEMIC.</t>
  </si>
  <si>
    <t>ThunderCat Technology LLC</t>
  </si>
  <si>
    <t>50WM7</t>
  </si>
  <si>
    <t>Deputy Commandant for Mission Support</t>
  </si>
  <si>
    <t>Command, Control, Communications, Computers &amp; IT Service Center (C4ITSC)</t>
  </si>
  <si>
    <t>Commanding Officer, USCG Operations Systems Center</t>
  </si>
  <si>
    <t>Operations Systems Center Martinsburg (70Z0G3)</t>
  </si>
  <si>
    <t>D318</t>
  </si>
  <si>
    <t>It and Telecom- Integrated Hardware/Software/Services Solutions, Predominantly Services</t>
  </si>
  <si>
    <t>Kearneysville</t>
  </si>
  <si>
    <t>25430-3002</t>
  </si>
  <si>
    <t>W9114F20P0021</t>
  </si>
  <si>
    <t>REPORTABLE TESTS- COVID-19</t>
  </si>
  <si>
    <t>Bioscientia Institut fuer medizinische Diagnostik GmbH</t>
  </si>
  <si>
    <t>DB808</t>
  </si>
  <si>
    <t>Sonic Healthcare Ltd</t>
  </si>
  <si>
    <t>Landstuhl Regional Medical Center (WK4FW0)</t>
  </si>
  <si>
    <t>36C26020C0014</t>
  </si>
  <si>
    <t>COVID-19 FIRE PANEL UPGRADE</t>
  </si>
  <si>
    <t>Hurtvet Subcontracting LLC</t>
  </si>
  <si>
    <t>5MB43</t>
  </si>
  <si>
    <t>Network Contract Office 20/Vancouver WA (36C260)</t>
  </si>
  <si>
    <t>Y1DA</t>
  </si>
  <si>
    <t>Construction of Hospitals and Infirmaries</t>
  </si>
  <si>
    <t>Seattle</t>
  </si>
  <si>
    <t>98108-2270</t>
  </si>
  <si>
    <t>VA70115D0033_36C77620N0030</t>
  </si>
  <si>
    <t>THE CONTRACTOR SHALL PROVIDE SUPPORT COMMUNICATION SERVICES DURING COVID-19 NATIONAL EMERGENCY.</t>
  </si>
  <si>
    <t>JP Systems Inc</t>
  </si>
  <si>
    <t>3YHH1</t>
  </si>
  <si>
    <t>20124-1831</t>
  </si>
  <si>
    <t>75N93020P00417</t>
  </si>
  <si>
    <t>Optofluidic Platform for Antibody Discovery (COVID-19 RESPONSE</t>
  </si>
  <si>
    <t>OPTOFLUIDIC PLATFORM FOR ANTIBODY DISCOVER (COVID-19 RESPONSE)</t>
  </si>
  <si>
    <t>Berkeley Lights, Inc.</t>
  </si>
  <si>
    <t>8JBV9</t>
  </si>
  <si>
    <t>Emeryville</t>
  </si>
  <si>
    <t>94608-2183</t>
  </si>
  <si>
    <t>N6247320D0042_N6247320F4485</t>
  </si>
  <si>
    <t>IDIQ COVID-19 CLEANING SERVICES BASE YR.</t>
  </si>
  <si>
    <t>EWA Direction</t>
  </si>
  <si>
    <t>6TM80</t>
  </si>
  <si>
    <t>Hazardous Waste Collection</t>
  </si>
  <si>
    <t>F108</t>
  </si>
  <si>
    <t>Environmental Systems Protection- Environmental Remediation</t>
  </si>
  <si>
    <t>92132-0001</t>
  </si>
  <si>
    <t>36C25620P0676</t>
  </si>
  <si>
    <t>COVID -19 2020</t>
  </si>
  <si>
    <t>77030-1714</t>
  </si>
  <si>
    <t>36C24620P0801</t>
  </si>
  <si>
    <t>S2COVID-19 - Security Medical Screening Team</t>
  </si>
  <si>
    <t>EMERGENCY COVID-19 SECURITY MEDICAL SCREENERS FOR THE RICHMOND VAMC</t>
  </si>
  <si>
    <t>BLW-Solutions LLC</t>
  </si>
  <si>
    <t>79RC0</t>
  </si>
  <si>
    <t>VISN 6: VA Mid-Atlantic Health Care Network (VISN 6)</t>
  </si>
  <si>
    <t>Medica Center Richmond (36C652)</t>
  </si>
  <si>
    <t>23249-0001</t>
  </si>
  <si>
    <t>HSHQDC15A00028</t>
  </si>
  <si>
    <t>N95 RESPIRATORS BLANKET PURCHASE AGREEMENT</t>
  </si>
  <si>
    <t>Arbill Industries Inc</t>
  </si>
  <si>
    <t>6F088</t>
  </si>
  <si>
    <t>Office of Field Operations (70B007)</t>
  </si>
  <si>
    <t>Apparel Accessories and Other Apparel Manufacturing</t>
  </si>
  <si>
    <t>46278-9765</t>
  </si>
  <si>
    <t>HSHQDC15C00064_70RSAT20FR0000028</t>
  </si>
  <si>
    <t>ADDRESS CRITICAL INFORMATION GAPS REGARDING THE ENVIRONMENTAL STABILITY OF SARS-COV-2</t>
  </si>
  <si>
    <t>Battelle National Biodefense Institute LLC</t>
  </si>
  <si>
    <t>4MUX2</t>
  </si>
  <si>
    <t>Battelle Memorial Institute</t>
  </si>
  <si>
    <t>SCI  TECH ACQ DIV (70RSAT)</t>
  </si>
  <si>
    <t>AZ11</t>
  </si>
  <si>
    <t>R&amp;D- Other Research and Development (Basic Research)</t>
  </si>
  <si>
    <t>20528-0115</t>
  </si>
  <si>
    <t>W911QY13D0080_W911QY20F0125</t>
  </si>
  <si>
    <t>CORONAVIRUS ASSAY DEVELOPMENT</t>
  </si>
  <si>
    <t>Network Contract Office 8/Tampa FL (36C248)</t>
  </si>
  <si>
    <t>75H70919C00004</t>
  </si>
  <si>
    <t>TELE-HEALTH SUPPORT SERVICES</t>
  </si>
  <si>
    <t>AREA TELE-HEALTH SERVICES; DOS: 10/01/2019 - 09/30/2020; YEAR 1 OF 5 TOTAL: $8,604,992.00 THIS MODIFICATION IS ADD FUNDING FOR THE BASE YEAR REVISED AMOUNT; $5,355,072.00 $8,604,992.00 ORIGINAL BASE YEAR COST $5,355,072.00 REVISED BASE YEAR COST</t>
  </si>
  <si>
    <t>Avera Health</t>
  </si>
  <si>
    <t>49EP4</t>
  </si>
  <si>
    <t>Billings Area Indian Health Service/Billings MT (75H709)</t>
  </si>
  <si>
    <t>Billings</t>
  </si>
  <si>
    <t>59101-6600</t>
  </si>
  <si>
    <t>W91YU015D0010_W81K0220F0131</t>
  </si>
  <si>
    <t>DELIVERY ORDER FOR PANTHER FUSION SARS-COV2 ASSAY PPR SOLUTION (TEST KITS)AND CLIN FOR DNA/RNA ENZYME CARTRIDGE(REAGENT)KIT TO CONTRACT IN SUPPORT OF COVID 19</t>
  </si>
  <si>
    <t>Gen-Probe Inc</t>
  </si>
  <si>
    <t>0BDV3</t>
  </si>
  <si>
    <t>Hologic Inc</t>
  </si>
  <si>
    <t>Fort Lewis</t>
  </si>
  <si>
    <t>98431-1000</t>
  </si>
  <si>
    <t>Y1AA</t>
  </si>
  <si>
    <t>Construction of Office Buildings</t>
  </si>
  <si>
    <t>Valor Construction Management LLC</t>
  </si>
  <si>
    <t>5AFY7</t>
  </si>
  <si>
    <t>36C26318D0022</t>
  </si>
  <si>
    <t>Q5COVID-19 - VISN 23 All Sites - Add Tests</t>
  </si>
  <si>
    <t>LABORATORY CONTRACT</t>
  </si>
  <si>
    <t>Hennepin Healthcare System Inc</t>
  </si>
  <si>
    <t>1QGX5</t>
  </si>
  <si>
    <t>VISN 23: VA Midwest Health Care Network (VISN 23)</t>
  </si>
  <si>
    <t>Minneapolis VA Health Care System</t>
  </si>
  <si>
    <t>Minneapolis VA Medical Center/Minneapolis MN (36C618)</t>
  </si>
  <si>
    <t>Q515</t>
  </si>
  <si>
    <t>Medical- Pathology</t>
  </si>
  <si>
    <t>55417-2319</t>
  </si>
  <si>
    <t>Office of the Secretary (DHS)</t>
  </si>
  <si>
    <t>Office of the Chief Readiness Support Officer (70GSU1)</t>
  </si>
  <si>
    <t>HSHQDC15A00026</t>
  </si>
  <si>
    <t>Louis M Gerson Co Inc</t>
  </si>
  <si>
    <t>26895</t>
  </si>
  <si>
    <t>Other Apparel Accessories and Other Apparel Manufacturing</t>
  </si>
  <si>
    <t>8415</t>
  </si>
  <si>
    <t>Clothing, Special Purpose</t>
  </si>
  <si>
    <t>VA248C1891_VA24816J2625</t>
  </si>
  <si>
    <t>P00002 TE AND COVID-19</t>
  </si>
  <si>
    <t>Category/ Requirement</t>
  </si>
  <si>
    <t>Testing</t>
  </si>
  <si>
    <t>Logistics</t>
  </si>
  <si>
    <t>Telehealth</t>
  </si>
  <si>
    <t>COVID Response</t>
  </si>
  <si>
    <t>PPE</t>
  </si>
  <si>
    <t>Care Facilities</t>
  </si>
  <si>
    <t>IT for COVID</t>
  </si>
  <si>
    <t>Medical Equipment</t>
  </si>
  <si>
    <t>Cleaning &amp; Disinfection</t>
  </si>
  <si>
    <t>USAID</t>
  </si>
  <si>
    <t>DOC</t>
  </si>
  <si>
    <t>DOD</t>
  </si>
  <si>
    <t>HHS</t>
  </si>
  <si>
    <t>DHS</t>
  </si>
  <si>
    <t>DOJ</t>
  </si>
  <si>
    <t>DOL</t>
  </si>
  <si>
    <t>TREAS</t>
  </si>
  <si>
    <t>DOT</t>
  </si>
  <si>
    <t>SSA</t>
  </si>
  <si>
    <t>Row Labels</t>
  </si>
  <si>
    <t>Gowns</t>
  </si>
  <si>
    <t>Masks</t>
  </si>
  <si>
    <t>Oxygen Concentrator</t>
  </si>
  <si>
    <t>Respirators</t>
  </si>
  <si>
    <t>Ventilators</t>
  </si>
  <si>
    <t>Grand Total</t>
  </si>
  <si>
    <t>Sum of Max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</si>
</sst>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
    <numFmt numFmtId="165" formatCode="mm\-dd\-yyyy"/>
    <numFmt numFmtId="166" formatCode="_(* #,##0_);_(* \(#,##0\);_(* &quot;-&quot;??_);_(@_)"/>
  </numFmts>
  <fonts count="5" x14ac:knownFonts="1">
    <font>
      <sz val="11"/>
      <color theme="1"/>
      <name val="Arial"/>
      <family val="2"/>
    </font>
    <font>
      <sz val="11"/>
      <color theme="1"/>
      <name val="Arial"/>
      <family val="2"/>
    </font>
    <font>
      <b/>
      <sz val="10"/>
      <color rgb="FFFFFFFF"/>
      <name val="Calibri"/>
      <family val="2"/>
      <scheme val="minor"/>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rgb="FF0093B6"/>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2" fillId="2" borderId="0" xfId="0" applyFont="1" applyFill="1" applyAlignment="1">
      <alignment vertical="top"/>
    </xf>
    <xf numFmtId="0" fontId="3" fillId="0" borderId="0" xfId="0" applyFont="1" applyAlignment="1">
      <alignment vertical="top"/>
    </xf>
    <xf numFmtId="164" fontId="3" fillId="0" borderId="0" xfId="0" applyNumberFormat="1" applyFont="1" applyAlignment="1">
      <alignment vertical="top"/>
    </xf>
    <xf numFmtId="10" fontId="3" fillId="0" borderId="0" xfId="0" applyNumberFormat="1" applyFont="1" applyAlignment="1">
      <alignment vertical="top"/>
    </xf>
    <xf numFmtId="165" fontId="3" fillId="0" borderId="0" xfId="0" applyNumberFormat="1" applyFont="1" applyAlignment="1">
      <alignment vertical="top"/>
    </xf>
    <xf numFmtId="0" fontId="3" fillId="0" borderId="0" xfId="0" applyFont="1" applyAlignment="1"/>
    <xf numFmtId="0" fontId="3" fillId="0" borderId="0" xfId="0" applyFont="1"/>
    <xf numFmtId="0" fontId="4" fillId="0" borderId="0" xfId="0" applyFont="1" applyAlignment="1">
      <alignment vertical="top"/>
    </xf>
    <xf numFmtId="0" fontId="4" fillId="0" borderId="0" xfId="0" applyFont="1" applyAlignment="1"/>
    <xf numFmtId="164" fontId="4" fillId="0" borderId="0" xfId="0" applyNumberFormat="1" applyFont="1" applyAlignment="1">
      <alignment vertical="top"/>
    </xf>
    <xf numFmtId="0" fontId="0" fillId="0" borderId="0" xfId="0" pivotButton="1"/>
    <xf numFmtId="0" fontId="0" fillId="0" borderId="0" xfId="0" applyAlignment="1">
      <alignment horizontal="left"/>
    </xf>
    <xf numFmtId="166" fontId="0" fillId="0" borderId="0" xfId="1" applyNumberFormat="1" applyFont="1"/>
    <xf numFmtId="166" fontId="0" fillId="0" borderId="0" xfId="0" applyNumberFormat="1"/>
  </cellXfs>
  <cellStyles count="2">
    <cellStyle name="Comma" xfId="1" builtinId="3"/>
    <cellStyle name="Normal" xfId="0" builtinId="0"/>
  </cellStyles>
  <dxfs count="2">
    <dxf>
      <numFmt numFmtId="166" formatCode="_(* #,##0_);_(* \(#,##0\);_(* &quot;-&quot;??_);_(@_)"/>
    </dxf>
    <dxf>
      <numFmt numFmtId="166" formatCode="_(* #,##0_);_(* \(#,##0\);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 Opportunities over $1mn - 9th Sep 2020.xlsx]Pivot of Opps!PivotTable1</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of Opps'!$B$1</c:f>
              <c:strCache>
                <c:ptCount val="1"/>
                <c:pt idx="0">
                  <c:v>Total</c:v>
                </c:pt>
              </c:strCache>
            </c:strRef>
          </c:tx>
          <c:spPr>
            <a:solidFill>
              <a:schemeClr val="accent1"/>
            </a:solidFill>
            <a:ln>
              <a:noFill/>
            </a:ln>
            <a:effectLst/>
          </c:spPr>
          <c:invertIfNegative val="0"/>
          <c:cat>
            <c:strRef>
              <c:f>'Pivot of Opps'!$A$2:$A$16</c:f>
              <c:strCache>
                <c:ptCount val="14"/>
                <c:pt idx="0">
                  <c:v>Gowns</c:v>
                </c:pt>
                <c:pt idx="1">
                  <c:v>Care Facilities</c:v>
                </c:pt>
                <c:pt idx="2">
                  <c:v>COVID Response</c:v>
                </c:pt>
                <c:pt idx="3">
                  <c:v>Testing</c:v>
                </c:pt>
                <c:pt idx="4">
                  <c:v>Logistics</c:v>
                </c:pt>
                <c:pt idx="5">
                  <c:v>Cleaning &amp; Disinfection</c:v>
                </c:pt>
                <c:pt idx="6">
                  <c:v>Ventilators</c:v>
                </c:pt>
                <c:pt idx="7">
                  <c:v>Medical Equipment</c:v>
                </c:pt>
                <c:pt idx="8">
                  <c:v>Telehealth</c:v>
                </c:pt>
                <c:pt idx="9">
                  <c:v>Respirators</c:v>
                </c:pt>
                <c:pt idx="10">
                  <c:v>IT for COVID</c:v>
                </c:pt>
                <c:pt idx="11">
                  <c:v>Masks</c:v>
                </c:pt>
                <c:pt idx="12">
                  <c:v>PPE</c:v>
                </c:pt>
                <c:pt idx="13">
                  <c:v>Oxygen Concentrator</c:v>
                </c:pt>
              </c:strCache>
            </c:strRef>
          </c:cat>
          <c:val>
            <c:numRef>
              <c:f>'Pivot of Opps'!$B$2:$B$16</c:f>
              <c:numCache>
                <c:formatCode>_(* #,##0_);_(* \(#,##0\);_(* "-"??_);_(@_)</c:formatCode>
                <c:ptCount val="14"/>
                <c:pt idx="0">
                  <c:v>1704751024.6400001</c:v>
                </c:pt>
                <c:pt idx="1">
                  <c:v>1307193421.0699999</c:v>
                </c:pt>
                <c:pt idx="2">
                  <c:v>1182867957.21</c:v>
                </c:pt>
                <c:pt idx="3">
                  <c:v>1150835151.01</c:v>
                </c:pt>
                <c:pt idx="4">
                  <c:v>468000824.92000002</c:v>
                </c:pt>
                <c:pt idx="5">
                  <c:v>130425269.48</c:v>
                </c:pt>
                <c:pt idx="6">
                  <c:v>124625640.04000001</c:v>
                </c:pt>
                <c:pt idx="7">
                  <c:v>92575620.560000002</c:v>
                </c:pt>
                <c:pt idx="8">
                  <c:v>68946781.969999999</c:v>
                </c:pt>
                <c:pt idx="9">
                  <c:v>61973133</c:v>
                </c:pt>
                <c:pt idx="10">
                  <c:v>56914064.150000006</c:v>
                </c:pt>
                <c:pt idx="11">
                  <c:v>52873681</c:v>
                </c:pt>
                <c:pt idx="12">
                  <c:v>49132144.600000001</c:v>
                </c:pt>
                <c:pt idx="13">
                  <c:v>2720000</c:v>
                </c:pt>
              </c:numCache>
            </c:numRef>
          </c:val>
          <c:extLst>
            <c:ext xmlns:c16="http://schemas.microsoft.com/office/drawing/2014/chart" uri="{C3380CC4-5D6E-409C-BE32-E72D297353CC}">
              <c16:uniqueId val="{00000001-EC4F-45C5-8772-AF72BCC47F33}"/>
            </c:ext>
          </c:extLst>
        </c:ser>
        <c:dLbls>
          <c:showLegendKey val="0"/>
          <c:showVal val="0"/>
          <c:showCatName val="0"/>
          <c:showSerName val="0"/>
          <c:showPercent val="0"/>
          <c:showBubbleSize val="0"/>
        </c:dLbls>
        <c:gapWidth val="219"/>
        <c:overlap val="-27"/>
        <c:axId val="1191968800"/>
        <c:axId val="1552234704"/>
      </c:barChart>
      <c:catAx>
        <c:axId val="119196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552234704"/>
        <c:crosses val="autoZero"/>
        <c:auto val="1"/>
        <c:lblAlgn val="ctr"/>
        <c:lblOffset val="100"/>
        <c:noMultiLvlLbl val="0"/>
      </c:catAx>
      <c:valAx>
        <c:axId val="15522347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191968800"/>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16</xdr:col>
      <xdr:colOff>0</xdr:colOff>
      <xdr:row>26</xdr:row>
      <xdr:rowOff>12700</xdr:rowOff>
    </xdr:to>
    <xdr:graphicFrame macro="">
      <xdr:nvGraphicFramePr>
        <xdr:cNvPr id="2" name="Chart 1">
          <a:extLst>
            <a:ext uri="{FF2B5EF4-FFF2-40B4-BE49-F238E27FC236}">
              <a16:creationId xmlns:a16="http://schemas.microsoft.com/office/drawing/2014/main" id="{6A698A3F-8F9E-4E4F-88D0-6D11595850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083.278180671296" createdVersion="6" refreshedVersion="6" minRefreshableVersion="3" recordCount="240" xr:uid="{040ABBAA-443D-4299-AD99-D190869680DA}">
  <cacheSource type="worksheet">
    <worksheetSource ref="A1:AJ241" sheet="COVID Opps &gt;$1mn"/>
  </cacheSource>
  <cacheFields count="36">
    <cacheField name="Agency" numFmtId="0">
      <sharedItems/>
    </cacheField>
    <cacheField name="﻿Opportunity Type" numFmtId="0">
      <sharedItems/>
    </cacheField>
    <cacheField name="Opportunity Identifier" numFmtId="0">
      <sharedItems containsBlank="1"/>
    </cacheField>
    <cacheField name="Title" numFmtId="0">
      <sharedItems/>
    </cacheField>
    <cacheField name="Requirements" numFmtId="0">
      <sharedItems longText="1"/>
    </cacheField>
    <cacheField name="Category/ Requirement" numFmtId="0">
      <sharedItems count="14">
        <s v="Medical Equipment"/>
        <s v="Care Facilities"/>
        <s v="Cleaning &amp; Disinfection"/>
        <s v="IT for COVID"/>
        <s v="PPE"/>
        <s v="COVID Response"/>
        <s v="Gowns"/>
        <s v="Logistics"/>
        <s v="Telehealth"/>
        <s v="Testing"/>
        <s v="Ventilators"/>
        <s v="Respirators"/>
        <s v="Masks"/>
        <s v="Oxygen Concentrator"/>
      </sharedItems>
    </cacheField>
    <cacheField name="Min Value" numFmtId="164">
      <sharedItems containsSemiMixedTypes="0" containsString="0" containsNumber="1" minValue="0" maxValue="543155000"/>
    </cacheField>
    <cacheField name="Max Value" numFmtId="164">
      <sharedItems containsSemiMixedTypes="0" containsString="0" containsNumber="1" minValue="1010685.6" maxValue="1000000000"/>
    </cacheField>
    <cacheField name="Stage" numFmtId="0">
      <sharedItems containsBlank="1"/>
    </cacheField>
    <cacheField name="Percent Complete" numFmtId="10">
      <sharedItems containsString="0" containsBlank="1" containsNumber="1" minValue="6.4199999999999993E-2" maxValue="1.0048999999999999"/>
    </cacheField>
    <cacheField name="Start/Origination Date" numFmtId="165">
      <sharedItems containsSemiMixedTypes="0" containsNonDate="0" containsDate="1" containsString="0" minDate="2016-08-31T00:00:00" maxDate="2020-09-09T00:00:00"/>
    </cacheField>
    <cacheField name="End/Response Date" numFmtId="165">
      <sharedItems containsNonDate="0" containsDate="1" containsString="0" containsBlank="1" minDate="2020-03-24T00:00:00" maxDate="2022-08-02T00:00:00"/>
    </cacheField>
    <cacheField name="Last Action Date" numFmtId="165">
      <sharedItems containsNonDate="0" containsDate="1" containsString="0" containsBlank="1" minDate="2020-03-15T00:00:00" maxDate="2020-09-09T00:00:00"/>
    </cacheField>
    <cacheField name="Vendor Name" numFmtId="0">
      <sharedItems containsBlank="1"/>
    </cacheField>
    <cacheField name="Vendor Cage" numFmtId="0">
      <sharedItems containsBlank="1"/>
    </cacheField>
    <cacheField name="Parent Vendor Name" numFmtId="0">
      <sharedItems containsBlank="1"/>
    </cacheField>
    <cacheField name="Bureau" numFmtId="0">
      <sharedItems/>
    </cacheField>
    <cacheField name="Office Level 3" numFmtId="0">
      <sharedItems containsBlank="1"/>
    </cacheField>
    <cacheField name="Office Level 4" numFmtId="0">
      <sharedItems containsBlank="1"/>
    </cacheField>
    <cacheField name="Office Level 5" numFmtId="0">
      <sharedItems containsBlank="1"/>
    </cacheField>
    <cacheField name="Office Level 6" numFmtId="0">
      <sharedItems containsBlank="1"/>
    </cacheField>
    <cacheField name="Office Level 7" numFmtId="0">
      <sharedItems containsBlank="1"/>
    </cacheField>
    <cacheField name="Office Level 8" numFmtId="0">
      <sharedItems containsBlank="1"/>
    </cacheField>
    <cacheField name="NAICS Code" numFmtId="0">
      <sharedItems containsString="0" containsBlank="1" containsNumber="1" containsInteger="1" minValue="236210" maxValue="722310"/>
    </cacheField>
    <cacheField name="NAICS Description" numFmtId="0">
      <sharedItems containsBlank="1"/>
    </cacheField>
    <cacheField name="PSC/Class Code" numFmtId="0">
      <sharedItems containsBlank="1"/>
    </cacheField>
    <cacheField name="PSC/Class Code Description" numFmtId="0">
      <sharedItems containsBlank="1"/>
    </cacheField>
    <cacheField name="Set Aside" numFmtId="0">
      <sharedItems/>
    </cacheField>
    <cacheField name="Set Aside Description" numFmtId="0">
      <sharedItems/>
    </cacheField>
    <cacheField name="Place of Performance Address" numFmtId="0">
      <sharedItems containsBlank="1"/>
    </cacheField>
    <cacheField name="Place of Performance State Code" numFmtId="0">
      <sharedItems containsBlank="1"/>
    </cacheField>
    <cacheField name="Place of Performance Zip Code" numFmtId="0">
      <sharedItems containsBlank="1"/>
    </cacheField>
    <cacheField name="Contact Name" numFmtId="0">
      <sharedItems containsBlank="1"/>
    </cacheField>
    <cacheField name="Contact Email" numFmtId="0">
      <sharedItems containsBlank="1"/>
    </cacheField>
    <cacheField name="Contact Phone" numFmtId="0">
      <sharedItems containsBlank="1"/>
    </cacheField>
    <cacheField name="Contact Fax"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0">
  <r>
    <s v="USAID"/>
    <s v="Contract"/>
    <s v="72067420C00001"/>
    <s v="THE HEALTH OFFICE REQUESTS ROAA TO PROCURE 14,423 HANDHELD MOBILE DEVICES AND RELATED ACCESSORIES AND ANCILLARY SERVICES IN SUPPORT OF SOUTH AFRICA' COVID-19 RESPONSE VIA A SOLE SOURCE ACQUISITION TO COSMO NET. THE ESTIMATED COST PER UNIT IS $3"/>
    <s v="THE HEALTH OFFICE REQUESTS ROAA TO PROCURE 14,423 HANDHELD MOBILE DEVICES AND RELATED ACCESSORIES AND ANCILLARY SERVICES IN SUPPORT OF SOUTH AFRICA' COVID-19 RESPONSE VIA A SOLE SOURCE ACQUISITION TO COSMO NET. THE ESTIMATED COST PER UNIT IS $3"/>
    <x v="0"/>
    <n v="4615656.57"/>
    <n v="5308005.05"/>
    <m/>
    <n v="0.86959999999999993"/>
    <d v="2020-04-08T00:00:00"/>
    <d v="2020-10-04T00:00:00"/>
    <d v="2020-07-22T00:00:00"/>
    <s v="Cosmo-Net (Pty) Ltd"/>
    <m/>
    <s v="Cosmo-Net (Pty) Ltd"/>
    <s v="Bureau for Management"/>
    <s v="USAID Office of Procurement"/>
    <s v="South Africa USAID-Pretoria"/>
    <s v="South Africa/Pretoria SA (720674)"/>
    <m/>
    <m/>
    <m/>
    <n v="517312"/>
    <s v="Wireless Telecommunications Carriers (except Satellite)"/>
    <s v="5805"/>
    <s v="Telephone and Telegraph Equipment"/>
    <s v="NONE"/>
    <s v="No set aside used."/>
    <m/>
    <m/>
    <m/>
    <m/>
    <m/>
    <m/>
    <m/>
  </r>
  <r>
    <s v="DOC"/>
    <s v="Contract"/>
    <s v="1333ND20PNB190604"/>
    <s v="CONSTRUCTION REA FOR COVID-19 BLDG. 245"/>
    <s v="CONSTRUCTION REA FOR COVID-19 BLDG. 245"/>
    <x v="1"/>
    <n v="1929155"/>
    <n v="1929155"/>
    <m/>
    <n v="1"/>
    <d v="2020-08-26T00:00:00"/>
    <d v="2020-09-30T00:00:00"/>
    <d v="2020-08-26T00:00:00"/>
    <s v="Hensel Phelps Construction Co"/>
    <s v="1QZ19"/>
    <s v="Hensel Phelps Construction Co"/>
    <s v="National Institute of Standards and Technology (NIST)"/>
    <s v="DOC NIST Acquisition Management Division"/>
    <s v="Acquisition Management Division/Gaithersburg MD (1333ND)"/>
    <m/>
    <m/>
    <m/>
    <m/>
    <n v="236220"/>
    <s v="Commercial and Institutional Building Construction"/>
    <s v="Y1EZ"/>
    <s v="Construction of Other Industrial Buildings"/>
    <s v="NONE"/>
    <s v="No set aside used."/>
    <s v="Gaithersburg"/>
    <s v="MD"/>
    <s v="20899-0001"/>
    <m/>
    <m/>
    <m/>
    <m/>
  </r>
  <r>
    <s v="DOC"/>
    <s v="Contract"/>
    <s v="1333LC20P00000145"/>
    <s v="4 OZ SANITIZERS COVID 19 2020 CENSUS DECENNIAL OPERATIONS"/>
    <s v="4 OZ SANITIZERS COVID 19 2020 CENSUS DECENNIAL OPERATIONS"/>
    <x v="2"/>
    <n v="2089120"/>
    <n v="2089120"/>
    <m/>
    <n v="1"/>
    <d v="2020-08-06T00:00:00"/>
    <d v="2020-10-31T00:00:00"/>
    <d v="2020-08-06T00:00:00"/>
    <s v="Newview Oklahoma Inc"/>
    <s v="7E931"/>
    <s v="Newview Oklahoma Inc"/>
    <s v="Economics and Statistics Administration (ESA)"/>
    <s v="Census Bureau (BC)"/>
    <s v="DOC CENSUS Acquisitions Division/Suitland MD (1333LC)"/>
    <m/>
    <m/>
    <m/>
    <m/>
    <n v="446199"/>
    <s v="All Other Health and Personal Care Stores"/>
    <s v="6508"/>
    <s v="Medicated Cosmetics and Toiletries"/>
    <s v="NONE"/>
    <s v="No set aside used."/>
    <s v="Jeffersonville"/>
    <s v="IN"/>
    <s v="47130-3372"/>
    <m/>
    <m/>
    <m/>
    <m/>
  </r>
  <r>
    <s v="DOC"/>
    <s v="Contract"/>
    <s v="1333LC20P00000148"/>
    <s v="8 OZ SANITIZERS FOR COVID 19"/>
    <s v="8 OZ SANITIZERS FOR COVID 19"/>
    <x v="2"/>
    <n v="1260000"/>
    <n v="1260000"/>
    <m/>
    <n v="1"/>
    <d v="2020-08-07T00:00:00"/>
    <d v="2020-10-31T00:00:00"/>
    <d v="2020-08-07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DOC"/>
    <s v="Contract"/>
    <s v="1333LC20P00000144"/>
    <s v="3 SIZES SANITIZERS COVID 19"/>
    <s v="3 SIZES SANITIZERS COVID 19"/>
    <x v="2"/>
    <n v="1262425"/>
    <n v="1262425"/>
    <m/>
    <n v="1"/>
    <d v="2020-07-31T00:00:00"/>
    <d v="2020-10-31T00:00:00"/>
    <d v="2020-07-31T00:00:00"/>
    <s v="Travis Association for the Blind/The"/>
    <s v="1B006"/>
    <s v="Travis Association for the Blind/The"/>
    <s v="Economics and Statistics Administration (ESA)"/>
    <s v="Census Bureau (BC)"/>
    <s v="DOC CENSUS Acquisitions Division/Suitland MD (1333LC)"/>
    <m/>
    <m/>
    <m/>
    <m/>
    <n v="325611"/>
    <s v="Soap and Other Detergent Manufacturing"/>
    <s v="6508"/>
    <s v="Medicated Cosmetics and Toiletries"/>
    <s v="NONE"/>
    <s v="No set aside used."/>
    <s v="Jeffersonville"/>
    <s v="IN"/>
    <s v="47130-3372"/>
    <m/>
    <m/>
    <m/>
    <m/>
  </r>
  <r>
    <s v="DOC"/>
    <s v="Contract"/>
    <s v="1333LC20P00000113"/>
    <s v="DISINFECTANT WIPES COVID 19"/>
    <s v="DISINFECTANT WIPES COVID 19"/>
    <x v="2"/>
    <n v="3137472"/>
    <n v="3137472"/>
    <m/>
    <n v="1"/>
    <d v="2020-05-22T00:00:00"/>
    <d v="2020-09-30T00:00:00"/>
    <d v="2020-06-26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DOC"/>
    <s v="Contract"/>
    <s v="1333LC20P00000110"/>
    <s v="HAND SANITIZERS COVID 19"/>
    <s v="HAND SANITIZERS COVID 19"/>
    <x v="2"/>
    <n v="1502928"/>
    <n v="1502928"/>
    <m/>
    <n v="1"/>
    <d v="2020-05-20T00:00:00"/>
    <d v="2020-12-31T00:00:00"/>
    <d v="2020-05-20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DOC"/>
    <s v="Solicitation"/>
    <m/>
    <s v="To purchase access to SaaS questionnaire development platform to collect responses from more than 3M related to COVID-19"/>
    <s v="To purchase access to SaaS questionnaire development platform to collect responses from more than 3M related to COVID-19&lt;br/&gt;Estimated RFP Release Date: 2020-06-30&lt;br/&gt;Contacts: Theresa Leslie Phone:  Email: &lt;br/&gt;Incumbent Status: New Contract Award&lt;br/&gt;Incumbent Vendor Name: Carahsoft&lt;br/&gt;Sole Source : true&lt;br/&gt;Estimated Dollar Value Range: 2000000 - 5000000&lt;br/&gt;BGOV procurement forecast"/>
    <x v="3"/>
    <n v="2000000"/>
    <n v="5000000"/>
    <s v="Pre-RFP"/>
    <m/>
    <d v="2020-04-01T00:00:00"/>
    <m/>
    <d v="2020-04-01T00:00:00"/>
    <m/>
    <m/>
    <m/>
    <s v="Economics and Statistics Administration (ESA)"/>
    <s v="Census Bureau (BC)"/>
    <m/>
    <m/>
    <m/>
    <m/>
    <m/>
    <n v="541519"/>
    <s v="Other Computer Related Services"/>
    <m/>
    <m/>
    <s v="NONE"/>
    <s v="Full &amp; Open"/>
    <m/>
    <m/>
    <m/>
    <m/>
    <m/>
    <m/>
    <m/>
  </r>
  <r>
    <s v="DOC"/>
    <s v="Contract"/>
    <s v="1333LC20P00000112"/>
    <s v="BLUE NITRILE GLOVES COVID-19"/>
    <s v="BLUE NITRILE GLOVES COVID-19"/>
    <x v="4"/>
    <n v="2107000"/>
    <n v="2107000"/>
    <m/>
    <n v="1"/>
    <d v="2020-05-22T00:00:00"/>
    <d v="2020-09-30T00:00:00"/>
    <d v="2020-08-11T00:00:00"/>
    <s v="Newview Oklahoma Inc"/>
    <s v="7E931"/>
    <s v="Newview Oklahoma Inc"/>
    <s v="Economics and Statistics Administration (ESA)"/>
    <s v="Census Bureau (BC)"/>
    <s v="DOC CENSUS Acquisitions Division/Suitland MD (1333LC)"/>
    <m/>
    <m/>
    <m/>
    <m/>
    <n v="423450"/>
    <s v="Medical, Dental, and Hospital Equipment and Supplies Merchant Wholesalers"/>
    <s v="4240"/>
    <s v="Safety and Rescue Equipment"/>
    <s v="NONE"/>
    <s v="No set aside used."/>
    <s v="Jeffersonville"/>
    <s v="IN"/>
    <s v="47130-3372"/>
    <m/>
    <m/>
    <m/>
    <m/>
  </r>
  <r>
    <s v="DOD"/>
    <s v="Solicitation"/>
    <s v="W912EP20Z0038"/>
    <s v="State of Florida Coronavirus (CoVID-19) Rapid Response Mobile Hospital Facilities"/>
    <s v="&lt;p&gt;&lt;strong&gt;Sources Sought Synopsis&lt;/strong&gt;&lt;/p&gt; _x000a_&lt;p&gt;&lt;strong&gt;W912EP20Z0028&lt;/strong&gt;&lt;/p&gt; _x000a_&lt;p&gt;&lt;/p&gt; _x000a_&lt;p&gt;&lt;strong&gt;State of Florida Coronavirus (CoVID-19) &lt;/strong&gt;&lt;/p&gt; _x000a_&lt;p&gt;&lt;strong&gt;Rapid Response Mobile Hospital Facilities &lt;/strong&gt;&lt;/p&gt; _x000a_&lt;p&gt;&lt;/p&gt; _x000a_&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_x000a_&lt;p&gt;&lt;/p&gt; _x000a_&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_x000a_&lt;p&gt;&lt;/p&gt; _x000a_&lt;p&gt;&lt;strong&gt;&lt;u&gt;Project Description:&lt;/u&gt;&lt;/strong&gt;&lt;/p&gt; _x000a_&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_x000a_&lt;p&gt;&lt;/p&gt; _x000a_&lt;p&gt;All interested parties are encouraged to read the Attachment  'ACF Surge Minimum Requirements'&lt;/p&gt; _x000a_&lt;p&gt;&lt;/p&gt; _x000a_&lt;p&gt;&lt;strong&gt;&lt;u&gt;Firms response to this Synopsis shall be limited to 10 pages and shall include the following information:&lt;/u&gt;&lt;/strong&gt;&lt;/p&gt; _x000a_&lt;ol&gt; _x000a_ &lt;li&gt;Firms name, address, point of contact, phone number, website, and email address.&lt;/li&gt; _x000a_&lt;/ol&gt; _x000a_&lt;p&gt;&lt;/p&gt; _x000a_&lt;ol&gt; _x000a_ &lt;li&gt;Firms capability to meet the minimum requirements identified.&amp;nbsp; Responses should minimum include the following:&lt;/li&gt; _x000a_&lt;/ol&gt; _x000a_&lt;p&gt;&lt;/p&gt; _x000a_&lt;ol&gt; _x000a_ &lt;li&gt;The product/solution including salient characteristics meeting the identified minimum requirements&lt;/li&gt; _x000a_ &lt;li&gt;Confirmation the product/solution is capable of being completely delivered, installed, and prepared for use within 10 days after issuance of Notice to Proceed&lt;/li&gt; _x000a_ &lt;li&gt;The quantity of product/solution immediately available or otherwise the full quantity available to be purchased and completely delivered, installed, and prepared for use within 10 days after issuance of Notice to Proceed&lt;/li&gt; _x000a_ &lt;li&gt;Demonstrated history of experience with designing and constructing medical facilities&lt;/li&gt; _x000a_ &lt;li&gt;Clearly identify the full estimated cost of the solution including but not limited to the cost of the product/solution, delivery, installation, preventive maintenance, disassembly, and removal of product/solution to another site (Within the State of Florida).&lt;/li&gt; _x000a_&lt;/ol&gt; _x000a_&lt;p&gt;&lt;/p&gt; _x000a_&lt;ol&gt; _x000a_ &lt;li&gt;If significant subcontracting or teaming is anticipated in order to deliver technical capability, firms should address the structure of such arrangements to include Joint Venture information if applicable  existing and potential.&lt;/li&gt; _x000a_&lt;/ol&gt; _x000a_&lt;p&gt;&lt;/p&gt; _x000a_&lt;p&gt;All responses to this sources sought synopsis/market research will be evaluated and used in determining acquisition strategy. &amp;nbsp;Please note this posting will follow this schedule:&lt;/p&gt; _x000a_&lt;p&gt;&lt;/p&gt; _x000a_&lt;p&gt;21 July  Posting Activated&lt;/p&gt; _x000a_&lt;p&gt;26 July  Initial Required Response Period&lt;/p&gt; _x000a_&lt;p&gt;3 August  Secondary Response Period (Will only be utilized should a sufficient number of adequate responses not be received during the Initial Response Period)&lt;/p&gt; _x000a_&lt;p&gt;&lt;/p&gt; _x000a_&lt;p&gt;&lt;strong&gt;NOTE: &lt;/strong&gt;&lt;/p&gt; _x000a_&lt;p&gt;DO NOT SUBMIT PROPRIETARY AND/OR BUSINESS CONFIDENITAL DATA.&amp;nbsp; DO NOT SUBMIT ANY PROPOSED PRODUCT/SOLUTION NOT MEETING THE IDENTIFIED MINIMUM REQUIREMENTS.&lt;/p&gt; _x000a_&lt;p&gt;&lt;/p&gt; _x000a_&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_x000a_&lt;p&gt;&lt;/p&gt; _x000a_&lt;p&gt;As previously stated this is not a Request for Bid or Proposal.&amp;nbsp; No contract will be awarded from this notice.&amp;nbsp; A separate solicitation may be issued by the State of Florida.&lt;/p&gt; _x000a_&lt;p&gt;&lt;/p&gt; _x000a_&lt;p&gt;&lt;strong&gt;&lt;u&gt;Submission Instructions: &lt;/u&gt;&lt;/strong&gt;&lt;/p&gt; _x000a_&lt;p&gt;&lt;/p&gt; _x000a_&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_x000a_&lt;p&gt;&lt;/p&gt; _x000a_&lt;p&gt;If you have any questions concerning this opportunity, please contact the identified Point of Contact (POC).&lt;/p&gt;&lt;br&gt;"/>
    <x v="1"/>
    <n v="1000000"/>
    <n v="10000000"/>
    <s v="Pre-RFP"/>
    <m/>
    <d v="2020-07-21T00:00:00"/>
    <d v="2020-07-26T00:00:00"/>
    <d v="2020-07-21T00:00:00"/>
    <m/>
    <m/>
    <m/>
    <s v="Department of the Army (USA)"/>
    <s v="U.S. Army Corps of Engineers (USACE)"/>
    <s v="USACE - Civilian Programs (USACE-CIV)"/>
    <s v="USACE CIV South Atlantic Division"/>
    <s v="Jacksonville District"/>
    <s v="DOA USACE Engineering District Jacksonville FL (W912EP)"/>
    <m/>
    <n v="624221"/>
    <s v="Temporary Shelters"/>
    <s v="C"/>
    <s v="Architect and Engineering Services - Construction"/>
    <s v="NONE"/>
    <s v="Full &amp; Open"/>
    <s v="FL USA"/>
    <m/>
    <m/>
    <s v=" Joseph  D  Sherwood "/>
    <s v="joseph.d.sherwood@usace.army.mil"/>
    <s v="(321) 317-2972"/>
    <m/>
  </r>
  <r>
    <s v="DOD"/>
    <s v="Solicitation"/>
    <s v="W911KB20R9999SS"/>
    <s v="Potential Retrofit of Pre-Existing Buildings and Facilities for Increased Medical Capacity  COVID-19"/>
    <s v="&lt;p&gt;&lt;strong&gt;THIS IS A SOURCES SOUGHT AND IS FOR INFORMATIONAL/MARKET RESEARCH PURPOSES ONLY.&lt;/strong&gt;&lt;/p&gt; _x000a_&lt;p&gt;&lt;strong&gt;THIS IS NOT A REQUEST FOR PROPOSAL, QUOTATION, BID, NOR SYNOPSIS OF A PROPOSED CONTRACT ACTION.&lt;/strong&gt;&lt;/p&gt; _x000a_&lt;p&gt;&lt;strong&gt;THERE IS CURRENTLY NO KNOWN REQUIREMENT FOR THESE SERVICES TO BE PROVIDED.&lt;/strong&gt;&lt;/p&gt; _x000a_&lt;p&gt;&lt;/p&gt; _x000a_&lt;p&gt;&lt;strong&gt;Potential Contract Information:&lt;/strong&gt;&lt;/p&gt; _x000a_&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_x000a_&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_x000a_&lt;p&gt;&lt;/p&gt; _x000a_&lt;p&gt;&lt;strong&gt;Project Description:&lt;/strong&gt;&lt;/p&gt; _x000a_&lt;ul&gt; _x000a_ &lt;li&gt;Potential work may include, but is not limited to, the following:&lt;/li&gt; _x000a_ &lt;li&gt;Removing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li&gt;Provide temporary medical enclosures, ventilators, PPE, disinfectant services, gowns, no touch thermometers, soap, etc.&amp;nbsp;&lt;/li&gt; _x000a_&lt;/ul&gt; _x000a_&lt;p&gt;&lt;/p&gt; _x000a_&lt;p&gt;&lt;strong&gt;Submission Instructions:&lt;/strong&gt;&lt;/p&gt; _x000a_&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_x000a_&lt;p&gt;1.&amp;nbsp; Company Name, Address, CAGE and DUNS number, and Point of Contact information. Include name, phone number, and email address&lt;/p&gt; _x000a_&lt;p&gt;2.&amp;nbsp; SAM registration status&lt;/p&gt; _x000a_&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_x000a_&lt;p&gt;4.&amp;nbsp; Companys construction bonding level per contract and aggregate capacity&lt;/p&gt; _x000a_&lt;p&gt;5.&amp;nbsp; Relevant work experience with similar projects (years and type of work)&lt;/p&gt; _x000a_&lt;p&gt;6.&amp;nbsp; Experience with remote Alaskan infrastructure work (years and type of work)?&lt;/p&gt; _x000a_&lt;p&gt;7. The firms intent to propose on this project as a prime contractor. Describe components of the work which may require sub-contracting, joint ventures, etc.&lt;/p&gt; _x000a_&lt;p&gt;8. Ability to perform in urban (e.g. Anchorage) and remote areas (e.g. villages)&lt;/p&gt; _x000a_&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_x000a_&lt;p&gt;&lt;/p&gt; _x000a_&lt;p&gt;&lt;strong&gt;Disclaimer and Important Notes:&lt;/strong&gt;&lt;/p&gt; _x000a_&lt;p&gt;All interested firms SHOULD be registered in the System for Award Management (SAM) at https://www.sam.gov and remain current for the duration of the contract to be eligible for award of a Government contract. An exception currently applies for awards related to this emergency.&lt;/p&gt; _x000a_&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_x000a_&lt;p&gt;&lt;/p&gt; _x000a_&lt;p&gt;&lt;strong&gt;Small Business Questions:&lt;/strong&gt;&lt;/p&gt; _x000a_&lt;p&gt;Point of Contact for small business questions or assistance please contact the Alaska Districts Deputy for Small Business, Kathy Kinnett at 907-753-5557 or sb.poa@usace.army.mil.&lt;/p&gt;&lt;br&gt;"/>
    <x v="1"/>
    <n v="1000000"/>
    <n v="10000000"/>
    <s v="Pre-RFP"/>
    <m/>
    <d v="2020-03-31T00:00:00"/>
    <d v="2020-04-30T00:00:00"/>
    <d v="2020-03-31T00:00:00"/>
    <m/>
    <m/>
    <m/>
    <s v="Department of the Army (USA)"/>
    <s v="U.S. Army Corps of Engineers (USACE)"/>
    <s v="USACE - Military Programs"/>
    <s v="Pacific Ocean Division (POD)"/>
    <s v="Alaska District (POD AD)"/>
    <s v="Engineering District Alaska Anchorage AK (W911KB)"/>
    <m/>
    <n v="236220"/>
    <s v="Commercial and Institutional Building Construction"/>
    <s v="Z"/>
    <s v="Maintenance, Repair or Alteration of Real Property"/>
    <s v="NONE"/>
    <s v="Full &amp; Open"/>
    <s v="AK USA"/>
    <m/>
    <m/>
    <s v=" Au   Nguyen "/>
    <s v="au.nguyen@us.af.mil"/>
    <s v="(907) 753-5754"/>
    <m/>
  </r>
  <r>
    <s v="DOD"/>
    <s v="Solicitation"/>
    <s v="W912ES20SS0009"/>
    <s v="Request for Information for Design Build Construction Services to retrofit pre-existing buildings for increased medical capacity due to COVID-19"/>
    <s v="&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_x000a_&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_x000a_&lt;p&gt;Various buildings and facilities to potentially be retrofitted include arenas, hotels and convention centers. Arenas, hotels and convention centers may be configured as an alternate care facility or a non-acute alternate care facility. &amp;nbsp;&lt;/p&gt; _x000a_&lt;p&gt;&amp;nbsp;See Attachment for full Description&lt;/p&gt;&lt;br&gt;"/>
    <x v="1"/>
    <n v="100000000"/>
    <n v="1000000000"/>
    <s v="Pre-RFP"/>
    <m/>
    <d v="2020-03-26T00:00:00"/>
    <d v="2020-04-06T00:00:00"/>
    <d v="2020-03-27T00:00:00"/>
    <m/>
    <m/>
    <m/>
    <s v="Department of the Army (USA)"/>
    <s v="U.S. Army Corps of Engineers (USACE)"/>
    <s v="USACE - Civilian Programs (USACE-CIV)"/>
    <s v="Mississippi Valley Division (MVD)"/>
    <s v="St Paul District"/>
    <m/>
    <m/>
    <m/>
    <m/>
    <s v="Z"/>
    <s v="Maintenance, Repair or Alteration of Real Property"/>
    <s v="NONE"/>
    <s v="Full &amp; Open"/>
    <s v="Saint Paul , MN 55101 USA"/>
    <s v="MN"/>
    <s v="55101"/>
    <s v=" Gwendolyn   Davis "/>
    <s v="gwendolyn.k.davis@usace.army.mil"/>
    <s v="(651) 290-5723"/>
    <s v="(651) 290-5706"/>
  </r>
  <r>
    <s v="DOD"/>
    <s v="Solicitation"/>
    <s v="W912DQ20RACF1"/>
    <s v="Kansas City District Alternative Care Facilities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_x000a_&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_x000a_&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_x000a_&lt;p&gt;Project Description:&lt;/p&gt; _x000a_&lt;p&gt;Potential work under consideration for the projects include, but is not limited to, the following:&lt;/p&gt; _x000a_&lt;ul&gt; _x000a_ &lt;li&gt;Removing carpeting&lt;/li&gt; _x000a_ &lt;li&gt;Installing vinyl flooring or epoxy&lt;/li&gt; _x000a_ &lt;li&gt;Revising HVAC equipment and ducting to accommodate HEPA filtration and maintain negative pressure environments&lt;/li&gt; _x000a_ &lt;li&gt;Adding Emergency Backup Power and Uninterrupted Power Supply&lt;/li&gt; _x000a_ &lt;li&gt;Enabling/configuring IT infrastructure&lt;/li&gt; _x000a_ &lt;li&gt;Adding additional electrical circuits and outlets&lt;/li&gt; _x000a_ &lt;li&gt;Providing / Constructing Patient Pods&lt;/li&gt; _x000a_ &lt;li&gt;Interior renovations / construction&lt;/li&gt; _x000a_ &lt;li&gt;Installing nurses stations&lt;/li&gt; _x000a_ &lt;li&gt;Adding privacy curtains&lt;/li&gt; _x000a_ &lt;li&gt;Site Improvement items as needed:&lt;/li&gt; _x000a_&lt;/ul&gt; _x000a_&lt;ul&gt; _x000a_ &lt;li&gt;Perimeter fencing&lt;/li&gt; _x000a_ &lt;li&gt;Patient screening area&lt;/li&gt; _x000a_ &lt;li&gt;Exterior pharmacy&lt;/li&gt; _x000a_ &lt;li&gt;Medical Gas Storage&lt;/li&gt; _x000a_ &lt;li&gt;Access Control Point&lt;/li&gt; _x000a_ &lt;li&gt;Medical waste disposal area&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shall be directed to the USACE Kansas City District, Deputy for the Office of Small Business Programs, Arthur E. Saulsberry, at Arthur.E.Saulsberry@usace.army.mil.&lt;/p&gt; _x000a_&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_x000a_&lt;p&gt;A firms response to this Sources Sought shall be limited to 5 pages and shall include the following information:&lt;/p&gt; _x000a_&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_x000a_&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_x000a_&lt;p&gt;3. Provide your firms bonding capacity (construction bonding level per contract and aggregate bonding level).&lt;/p&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1"/>
    <n v="10000000"/>
    <n v="100000000"/>
    <s v="Pre-RFP"/>
    <m/>
    <d v="2020-03-26T00:00:00"/>
    <d v="2020-03-30T00:00:00"/>
    <d v="2020-03-26T00:00:00"/>
    <m/>
    <m/>
    <m/>
    <s v="Department of the Army (USA)"/>
    <s v="U.S. Army Corps of Engineers (USACE)"/>
    <s v="USACE - Military Programs"/>
    <s v="Northwestern Division (NWD)"/>
    <s v="Kansas City District"/>
    <s v="Army Corps of Engineers NW DIV Kansas City District Contracting Division (W912DQ)"/>
    <m/>
    <n v="236220"/>
    <s v="Commercial and Institutional Building Construction"/>
    <s v="Z"/>
    <s v="Maintenance, Repair or Alteration of Real Property"/>
    <s v="NONE"/>
    <s v="Full &amp; Open"/>
    <m/>
    <m/>
    <m/>
    <s v=" Joshua   Higginbotham "/>
    <s v="joshua.m.higginbotham@usace.army.mil"/>
    <s v="(816) 389-3059"/>
    <m/>
  </r>
  <r>
    <s v="DOD"/>
    <s v="Solicitation"/>
    <s v="NWPCOVID19BLDGRETROFIT"/>
    <s v="US Army Corps of Engineers, Portland District (CENWP) Potential Retrofit of Pre-existing Buildings and Facilities for Increased Medical Capacity -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_x000a_&lt;p&gt;Project Description:&lt;/p&gt; _x000a_&lt;p&gt;Potential work to be contemplated in the projects include, but is not limited to, the following:&lt;/p&gt; _x000a_&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 _x000a_  &lt;ul&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in the Portland District Deputy for Small Business, Carol McIntyre at 503-970-1249 or &lt;u&gt;Carol.A.McIntyre@usace.army.mil&lt;/u&gt;.&lt;/p&gt; _x000a_&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_x000a_&lt;p&gt;A firms response to this Sources Sought shall be limited to 5 pages and shall include the following information:&lt;/p&gt; _x000a_&lt;ol&gt; _x000a_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_x000a_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_x000a_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_x000a_ &lt;li&gt;Provide relevant information on the Firm's experience/Capabilities as it pertains to the proposed work outlined in the Project Description.&lt;/li&gt; _x000a_&lt;/ol&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1"/>
    <n v="1000000"/>
    <n v="10000000"/>
    <s v="Pre-RFP"/>
    <m/>
    <d v="2020-03-23T00:00:00"/>
    <d v="2020-03-28T00:00:00"/>
    <d v="2020-03-27T00:00:00"/>
    <m/>
    <m/>
    <m/>
    <s v="Department of the Army (USA)"/>
    <s v="U.S. Army Corps of Engineers (USACE)"/>
    <s v="USACE - Civilian Programs (USACE-CIV)"/>
    <s v="USACE CIV Northwestern Division (NWD)"/>
    <s v="Portland District (ND PD)"/>
    <s v="USACE District Portland (W9127N)"/>
    <m/>
    <n v="236220"/>
    <s v="Commercial and Institutional Building Construction"/>
    <s v="Z"/>
    <s v="Maintenance, Repair or Alteration of Real Property"/>
    <s v="NONE"/>
    <s v="Full &amp; Open"/>
    <s v="OR USA"/>
    <m/>
    <m/>
    <s v=" Ryan  S  Shoemaker "/>
    <s v="ryan.s.shoemaker@usace.army.mil"/>
    <s v="(540) 665-6514"/>
    <m/>
  </r>
  <r>
    <s v="DOD"/>
    <s v="Solicitation"/>
    <s v="W912EF20RSS25"/>
    <s v="US Army Corps of Engineers, Walla Walla District (CENWW) Potential Retrofit of Pre-Existing Buildings and Facilities for Increased Medical Capacity  COVID-19"/>
    <s v="&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_x000a_&lt;p&gt;Project Description:&lt;/p&gt; _x000a_&lt;p&gt;Potential work to be contemplated in the projects include, but is not limited to, the following:&lt;/p&gt; _x000a_&lt;ul&gt; _x000a_ &lt;li&gt; _x000a_  &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_x000a_&lt;p&gt;North American Industrial Classification Code (NAICS): 236220, Commercial and Institutional Building Construction 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please contact the Walla Walla &amp;nbsp;District Deputy for Small Business, James Glynn at 509-527-7434 &lt;u&gt;James.R.Glynn@usace.army.mil.&lt;/u&gt;&lt;/p&gt; _x000a_&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_x000a_&lt;p&gt;A firms response to this Sources Sought shall be limited to 5 pages and shall include the following information:&lt;/p&gt; _x000a_&lt;p&gt;Firm's name, address, point of contact, phone number, e-mail address, CAGE and DUNS number, and the Construction Bonding Level per contract and aggregate bonding capacity.&lt;/p&gt; _x000a_&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_x000a_&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_x000a_&lt;p&gt;Provide relevant information on the Firm's experience/Capabilities as it pertains to the proposed work outlined in the Project Description.&lt;/p&gt; _x000a_&lt;p&gt;All interested firms must be registered in the System for Award Management (SAM) at https://&lt;u&gt;www.sam.gov &lt;/u&gt;and remain current for the duration of the contract to be eligible for award of a Government contract.&lt;/p&gt; _x000a_&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
    <x v="1"/>
    <n v="1000000"/>
    <n v="10000000"/>
    <s v="Pre-RFP"/>
    <m/>
    <d v="2020-03-25T00:00:00"/>
    <d v="2020-03-26T00:00:00"/>
    <d v="2020-03-25T00:00:00"/>
    <m/>
    <m/>
    <m/>
    <s v="Department of the Army (USA)"/>
    <s v="U.S. Army Corps of Engineers (USACE)"/>
    <s v="USACE - Civilian Programs (USACE-CIV)"/>
    <s v="USACE CIV Northwestern Division (NWD)"/>
    <s v="Walla Walla District"/>
    <s v="USACE NW DIV Walla Walla District Contracting Division (W912EF)"/>
    <m/>
    <n v="236220"/>
    <s v="Commercial and Institutional Building Construction"/>
    <s v="Z"/>
    <s v="Maintenance, Repair or Alteration of Real Property"/>
    <s v="NONE"/>
    <s v="Full &amp; Open"/>
    <s v="ID USA"/>
    <m/>
    <m/>
    <m/>
    <m/>
    <m/>
    <m/>
  </r>
  <r>
    <s v="DOD"/>
    <s v="Solicitation"/>
    <s v="W912720R6025"/>
    <s v="Alternate Care Facility Critical COVID19"/>
    <s v="&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
    <x v="1"/>
    <n v="10000000"/>
    <n v="100000000"/>
    <s v="Pre-RFP"/>
    <m/>
    <d v="2020-03-23T00:00:00"/>
    <d v="2020-03-26T00:00:00"/>
    <d v="2020-03-23T00:00:00"/>
    <m/>
    <m/>
    <m/>
    <s v="Department of the Army (USA)"/>
    <s v="U.S. Army Forces Command (FORSCOM)"/>
    <s v="FORSCOM 3rd Corps"/>
    <s v="1st Infantry Division"/>
    <s v="FORSCOM 1st IN DIV 1st BCT 101st Brigade Support Battalion (W91272)"/>
    <m/>
    <m/>
    <n v="236220"/>
    <s v="Commercial and Institutional Building Construction"/>
    <s v="Y"/>
    <s v="Construct of Structures/Facilities"/>
    <s v="NONE"/>
    <s v="Full &amp; Open"/>
    <s v="Little Rock , AR 72203 USA"/>
    <m/>
    <s v="72203"/>
    <m/>
    <m/>
    <m/>
    <m/>
  </r>
  <r>
    <s v="DOD"/>
    <s v="Contract"/>
    <s v="HT001520C0004"/>
    <s v="VIRTUALLY INTEGRATED PATIENT READINESS AND REMOTE CARE CLINIC AUGMENTATION SUPPORT - COVID-19"/>
    <s v="VIRTUALLY INTEGRATED PATIENT READINESS AND REMOTE CARE CLINIC AUGMENTATION SUPPORT - COVID-19"/>
    <x v="1"/>
    <n v="1231276.8"/>
    <n v="1231276.8"/>
    <m/>
    <n v="1"/>
    <d v="2020-05-06T00:00:00"/>
    <d v="2020-11-30T00:00:00"/>
    <d v="2020-05-14T00:00:00"/>
    <s v="Cherokee Nation Healthcare Services LLC"/>
    <s v="578X2"/>
    <s v="Cherokee Nation"/>
    <s v="Office of the Secretary (OSD)"/>
    <s v="Offices of the Under Secretaries, Deputy Secretaries, and Assistant Secretaries"/>
    <s v="Office of the Under Secretary of Defense for Personnel and Readiness"/>
    <s v="Office of the Assistant Secretary of Defense for Health Affairs"/>
    <s v="Defense Health Agency (DHA)"/>
    <s v="Component Acquisition Executive (J-4) (HT0070)"/>
    <m/>
    <n v="622110"/>
    <s v="General Medical and Surgical Hospitals"/>
    <s v="Q201"/>
    <s v="Medical- General Health Care"/>
    <s v="NONE"/>
    <s v="No set aside used."/>
    <m/>
    <s v="TX"/>
    <s v="78234-4400"/>
    <m/>
    <m/>
    <m/>
    <m/>
  </r>
  <r>
    <s v="DOD"/>
    <s v="Solicitation"/>
    <s v="PANMCC20P0000032131"/>
    <s v="US MEPCOM COVID-19 Disinfection Cleaning Services"/>
    <s v="&lt;p&gt;&lt;strong&gt;SOURCES SOUGHT SYNOPSIS&lt;/strong&gt;&lt;/p&gt; _x000a_&lt;p&gt;INTRODUCTION&lt;/p&gt; _x000a_&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_x000a_&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_x000a_&lt;p&gt;DISCLAIMER&lt;/p&gt; _x000a_&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_x000a_&lt;p&gt;PROGRAM BACKGROUND&lt;/p&gt; _x000a_&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_x000a_&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_x000a_&lt;p&gt;The government anticipates a one-year base contract with one one-year option period.&lt;/p&gt; _x000a_&lt;p&gt;REQUIRED CAPABILITIES&lt;/p&gt; _x000a_&lt;p&gt;The Contractor shall provide capability statements relative to the services in support of the areas specified in Program Background (above). &amp;nbsp;Further detail is provided in the draft PWS attached to this announcement (Attachment 1).&lt;/p&gt; _x000a_&lt;p&gt;If your organization has the potential capacity to perform these contract services, please provide the following information:&lt;/p&gt; _x000a_&lt;p&gt;1) Organization name, address, email address, Web site address, telephone, and size and type of ownership for the organization; and&lt;/p&gt; _x000a_&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_x000a_&lt;p&gt;The Government will evaluate market information to ascertain potential market capacity to:&lt;/p&gt; _x000a_&lt;p&gt;1) Provide services consistent, in scope and scale, with those described in this notice and otherwise anticipated;&lt;/p&gt; _x000a_&lt;p&gt;2) Provide services under a performance based service acquisition contract.&lt;/p&gt; _x000a_&lt;p&gt;ELIGIBILITY&lt;/p&gt; _x000a_&lt;p&gt;The applicable NAICS code for this requirement is 561720, Janitorial Service, Disinfecting Service, with a Small Business Size Standard of $16.5 Million. The Product Service Code is S201, Custodial, and Janitorial Services.&lt;/p&gt; _x000a_&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_x000a_&lt;p&gt;This documentation must address at a minimum the following items:&lt;/p&gt; _x000a_&lt;p&gt;1.&amp;nbsp; Organization name, address, primary points of contact (POCs) and their email address, Web site address, telephone number, and type of ownership for the organization;&lt;/p&gt; _x000a_&lt;p&gt;2. Tailored capability statements addressing the requirements of this notice, with appropriate documentation supporting claims of organizational and staff capability.&lt;/p&gt; _x000a_&lt;p&gt;3. &amp;nbsp; Information to help determine if the requirement is commercially available, including pricing information, basis for the pricing information (e.g., market pricing, catalog pricing), delivery schedules, customary terms and conditions, warranties, etc.&lt;/p&gt; _x000a_&lt;p&gt;4. &amp;nbsp; Identify how the Army can best structure these contract requirements to facilitate competition by and among 8(a) business concerns.&lt;/p&gt; _x000a_&lt;p&gt;5.&amp;nbsp; Recommendations to improve the approach/specifications/draft PWS to acquiring the identified items/services.&lt;/p&gt; _x000a_&lt;p&gt;6. The contractor must be willing and able to meet the requirement in its entirety at all 67 locations (no partial fulfillment).&lt;/p&gt; _x000a_&lt;p&gt;The estimated period of performance consists of a one-year base period with one-year option period with performance commencing in 2020.&lt;/p&gt; _x000a_&lt;p&gt;All data received in response to this sources sought notice that is marked or designated as corporate or proprietary will be fully protected from any release outside the Government&lt;strong&gt;.&lt;/strong&gt;&lt;/p&gt; _x000a_&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_x000a_&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_x000a_&lt;p&gt;&lt;/p&gt;&lt;br&gt;"/>
    <x v="2"/>
    <n v="1000000"/>
    <n v="10000000"/>
    <s v="Pre-RFP"/>
    <m/>
    <d v="2020-09-08T00:00:00"/>
    <d v="2020-09-18T00:00:00"/>
    <d v="2020-09-08T00:00:00"/>
    <m/>
    <m/>
    <m/>
    <s v="Department of the Army (USA)"/>
    <s v="U.S. Army Materiel Command (AMC)"/>
    <s v="Army Contracting Command (ACC)"/>
    <s v="Mission &amp; Installation Contracting Command (MICC)"/>
    <s v="Field Directory Office-Fort Sam Houston, Texas"/>
    <s v="MICC-Fort Knox, Kentucky"/>
    <s v="Center Directorate Of Contracting Fort Knox KY (W9124D)"/>
    <n v="561720"/>
    <s v="Janitorial Services"/>
    <s v="S"/>
    <s v="Utilities and Housekeeping Services"/>
    <s v="8A"/>
    <s v="8A Competed"/>
    <m/>
    <m/>
    <m/>
    <s v=" Doris   Nicholson "/>
    <s v="doris.nicholson@us.army.mil"/>
    <s v="(502) 624-4510"/>
    <m/>
  </r>
  <r>
    <s v="DOD"/>
    <s v="Solicitation"/>
    <s v="PANHCA20P009440"/>
    <s v="NEW COVID-19 HEALTHCARE HOUSEKEEPING SERVICES"/>
    <s v="&lt;p&gt;Notice of Intent to Sole Source.&lt;/p&gt; _x000a_&lt;p&gt;&lt;/p&gt; _x000a_&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_x000a_&lt;p&gt;&lt;/p&gt; _x000a_&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_x000a_&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_x000a_&lt;p&gt;The applicable The North American Industrial Classification System (NAICS) code for this action is 561720, Janitorial Services. The anticipated award date and performance start is on or about 15 June 2020.&lt;/p&gt; _x000a_&lt;p&gt;&lt;/p&gt; _x000a_&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_x000a_&lt;p&gt;&lt;/p&gt; _x000a_&lt;p&gt;Point of Contact: Flor Sanchez, at email: flor.f.sanchez.civ@mail.mil. Questions will not be accepted after the due date.&lt;/p&gt; _x000a_&lt;p&gt;&lt;/p&gt; _x000a_&lt;p&gt;&lt;/p&gt; _x000a_&lt;p&gt;&lt;/p&gt; _x000a_&lt;p&gt;&lt;/p&gt; _x000a_&lt;p&gt;&lt;/p&gt; _x000a_&lt;p&gt;&lt;/p&gt; _x000a_&lt;p&gt;&lt;/p&gt; _x000a_&lt;p&gt;&lt;/p&gt;&lt;br&gt;"/>
    <x v="2"/>
    <n v="1000000"/>
    <n v="10000000"/>
    <s v="Pre-RFP"/>
    <m/>
    <d v="2020-05-14T00:00:00"/>
    <d v="2020-05-20T00:00:00"/>
    <d v="2020-05-14T00:00:00"/>
    <m/>
    <m/>
    <m/>
    <s v="Department of the Army (USA)"/>
    <s v="U.S. Army Medical Command (MEDCOM)"/>
    <s v="Medical Command HCAA Center for Health Care Contracting (W81K04)"/>
    <m/>
    <m/>
    <m/>
    <m/>
    <n v="561720"/>
    <s v="Janitorial Services"/>
    <s v="S"/>
    <s v="Utilities and Housekeeping Services"/>
    <s v="SBA"/>
    <s v="Small Business Set-Aside -- Total"/>
    <s v="TX USA"/>
    <m/>
    <m/>
    <s v=" Flor  F  Sanchez "/>
    <s v="flor.sanchez@us.army.mil"/>
    <s v="(915) 568-3881"/>
    <s v="(915) 568-8606"/>
  </r>
  <r>
    <s v="DOD"/>
    <s v="Solicitation"/>
    <s v="N4008520R2531"/>
    <s v="INDEFINITE DELIVERY INDEFINITE QUANTITY (IDIQ) CONTRACT FOR CUSTODIAL SERVICES- DISINFECTION SERVICES FOR COVID-19 AT PORTSMOUTH NAVAL SHIPYARD, KITTERY MAINE"/>
    <s v="&lt;p&gt;IDIQ CONTRACT&lt;/p&gt; _x000a_&lt;p&gt;Point of Contact:&amp;nbsp; Dawn Fernando, dawn.fernando@navy.mil&lt;/p&gt; _x000a_&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_x000a_&lt;p&gt;SERVICES DESCRIPTION. The purpose of this notice is to gain knowledge of qualified and interested parties to perform disinfection services for COVID-19.&amp;nbsp; The type of solicitation to be issued will depend upon responses to this sources sought notice.&lt;/p&gt; _x000a_&lt;p&gt;&lt;/p&gt; _x000a_&lt;p&gt;Any resulting contract will be a non-recurring work/ indefinite delivery indefinite quantity (IDIQ) contract. The contract term may be two years, with a minimum guarantee of $5000.&lt;/p&gt; _x000a_&lt;p&gt;&lt;/p&gt; _x000a_&lt;p&gt;Anticipated performance start date is June of FY20.&lt;/p&gt; _x000a_&lt;p&gt;&lt;/p&gt; _x000a_&lt;p&gt;Requirements include cleaning and disinfection of high-touch surfaces in approximately 83 buildings at Portsmouth Naval Shipyard, once per day/once per shift (10 buildings have multiple shifts).&amp;nbsp; High touch point areas include:&lt;/p&gt; _x000a_&lt;ul&gt; _x000a_ &lt;li&gt;light switches&lt;/li&gt; _x000a_ &lt;li&gt;door knobs/handles/keypads/crash bars for entrance and interior doors including restrooms&lt;/li&gt; _x000a_ &lt;li&gt;elevator operation buttons inside and outside elevator car&lt;/li&gt; _x000a_ &lt;li&gt;elevator rails inside of car&lt;/li&gt; _x000a_ &lt;li&gt;water cooler dispensing handles and/or buttons&lt;/li&gt; _x000a_ &lt;li&gt;staircase/stairwell/handicap ramp handrails&lt;/li&gt; _x000a_ &lt;li&gt;cabinet drawer handles on Cribmaster or similar cabinets,&lt;/li&gt; _x000a_ &lt;li&gt;hand scanners attached to the cabinets used for bar code scanning&lt;/li&gt; _x000a_ &lt;li&gt;Kitchenette faucets, countertops, refrigerator doors/handles, coffee maker controls, pot handles, toasters/toaster oven/microwave controls, cabinet doors/drawer handles &amp;amp; knobs&amp;nbsp;&lt;/li&gt; _x000a_&lt;/ul&gt; _x000a_&lt;p&gt;&lt;/p&gt; _x000a_&lt;p&gt;Cleaning and disinfection services shall comply with the Centers for Disease Control and Prevention (CDC) recommendations.&amp;nbsp; Cleaning agents used shall be EPA approved for use against COVID-19.&lt;/p&gt; _x000a_&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_x000a_&lt;p&gt;The Government will use the sources sought responses along with other market research to make various determinations regarding procurement of COVID-19 disinfection services.&lt;/p&gt; _x000a_&lt;p&gt;&lt;/p&gt; _x000a_&lt;p&gt;The estimated Not-To-Exceed (NTE) amount for this procurement is $4 million, with a minimum guarantee of $5000.&lt;/p&gt; _x000a_&lt;p&gt;&lt;/p&gt; _x000a_&lt;p&gt;The North American Industry Classification System (NAICS) is 561720, Janitorial&lt;/p&gt; _x000a_&lt;p&gt;Services. The small business size standard for this NAICS is $19,500,000.&lt;/p&gt; _x000a_&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_x000a_&lt;p&gt;Interested sources are invited to respond to this Sources Sought announcement by using the forms provided under separate file titled Sources Sought  Contractor&lt;/p&gt; _x000a_&lt;p&gt;Information Form.&lt;/p&gt; _x000a_&lt;p&gt;&lt;/p&gt; _x000a_&lt;p&gt;1) Contractor Information: Provide your firms contact information including CAGE code and DUNS number.&lt;/p&gt; _x000a_&lt;p&gt;&lt;/p&gt; _x000a_&lt;p&gt;2) Subcontractors: If known, provide subcontractor partnerships (Optional)&lt;/p&gt; _x000a_&lt;p&gt;3) Relevant Experience&lt;/p&gt; _x000a_&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_x000a_&lt;p&gt;&lt;/p&gt; _x000a_&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_x000a_&lt;p&gt;&lt;/p&gt; _x000a_&lt;p&gt;Questions or comments regarding this notice may be addressed to:&amp;nbsp; dawn.fernando@navy.mil.&lt;/p&gt; _x000a_&lt;p&gt;&lt;/p&gt; _x000a_&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
    <x v="2"/>
    <n v="1000000"/>
    <n v="10000000"/>
    <s v="Pre-RFP"/>
    <m/>
    <d v="2020-05-11T00:00:00"/>
    <d v="2020-05-15T00:00:00"/>
    <d v="2020-05-11T00:00:00"/>
    <m/>
    <m/>
    <m/>
    <s v="Department of the Navy (USN)"/>
    <s v="Naval Facilities Engineering Command (NAVFAC)"/>
    <s v="Naval Facilities Engineering Command Atlantic"/>
    <s v="Naval Facilities Engineering Command Mid-Atlantic"/>
    <s v="Naval Facilities Engineering Command Mid Atlantic/Norfolk VA (N40085)"/>
    <m/>
    <m/>
    <n v="561720"/>
    <s v="Janitorial Services"/>
    <s v="S"/>
    <s v="Utilities and Housekeeping Services"/>
    <s v="NONE"/>
    <s v="Full &amp; Open"/>
    <s v="Kittery , ME 03904 USA"/>
    <m/>
    <s v="03904"/>
    <m/>
    <m/>
    <m/>
    <m/>
  </r>
  <r>
    <s v="DOD"/>
    <s v="Solicitation"/>
    <s v="N4008420X5411"/>
    <s v="CLEANING AND DISINFECTION NON-RECURRING SERVICES IN RESPONSE TO COVID-19 AT U. S. MCAS IWAKUNI, JAPAN"/>
    <s v="&lt;p&gt;&lt;u&gt;THIS IS A SOURCES SOUGHT NOTICE ONLY. &amp;nbsp;THIS IS NOT A REQUEST FOR PROPOSAL. &lt;/u&gt;&lt;/p&gt; _x000a_&lt;p&gt;Prospective Contractors,&lt;/p&gt; _x000a_&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_x000a_&lt;p&gt;DESCRIPTION OF THE PROJECT/REQUIREMENT:&lt;/p&gt; _x000a_&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_x000a_&lt;p&gt;&lt;u&gt;Required and Recommended Guidelines to be followed&lt;/u&gt;:&lt;/p&gt; _x000a_&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_x000a_&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_x000a_&lt;ol&gt; _x000a_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_x000a_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_x000a_ &lt;li&gt;Environmental Protection Agency (EPA) approved products is required for use against COVID-19.&lt;/li&gt; _x000a_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_x000a_&lt;/ol&gt; _x000a_&lt;p&gt;&lt;u&gt;Note&lt;/u&gt;:&lt;/p&gt; _x000a_&lt;ol&gt; _x000a_ &lt;li&gt;If a person under quarantine has a special need for assisted cleaning (e.g., an elderly person who is unable to clean a spill such as vomiting in their quarters), public health staff will oversee the cleaning process as part of their evaluation of the individual.&amp;nbsp;&lt;/li&gt; _x000a_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_x000a_ &lt;li&gt;Cleaning and disinfection of any hard, cleanable surfaces where bags have been stored (such as carts or on the floor) will be required after delivering bags to their final destination.&lt;u&gt; &lt;/u&gt;&lt;/li&gt; _x000a_&lt;/ol&gt; _x000a_&lt;p&gt;&lt;u&gt;Certification, Training, and Licensing for Cleaning Services&lt;/u&gt;:&lt;/p&gt; _x000a_&lt;ul&gt; _x000a_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_x000a_ &lt;li&gt;The contractors Quality Manager shall have qualifications and official license, certificates for Pathogen.&lt;/li&gt; _x000a_ &lt;li&gt;Building cleaning technician (Biru-Kuryining-Ginoushi, ) or cleaning work supervisor (Seisou-Sagyou-Kantokusha, ).&lt;/li&gt; _x000a_ &lt;li&gt;Hospital cleaning management entrustee (Byuuin-Seisou-Jutaku-Sekininsha, ).&lt;/li&gt; _x000a_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_x000a_&lt;/ul&gt; _x000a_&lt;ul&gt; _x000a_ &lt;li&gt;KOUJI SHUNIN course:&amp;nbsp; &lt;u&gt;https://www.kensaibou.or.jp/seminar/center013.html?page=1&lt;/u&gt;&lt;/li&gt; _x000a_ &lt;li&gt;SYOCHO course:&amp;nbsp; &lt;u&gt;https://www.kensaibou.or.jp/seminar/center012.html?page=1&lt;/u&gt;&lt;/li&gt; _x000a_ &lt;li&gt;SSHO refresher course:&amp;nbsp; &lt;u&gt;https://www.kensaibou.or.jp/seminar/center021.html?page=1&lt;/u&gt;&lt;br /&gt; &lt;u&gt;&amp;nbsp;&lt;/u&gt;&lt;/li&gt; _x000a_&lt;/ul&gt; _x000a_&lt;p&gt;Please submit the completed Contractor Information sheet via email to reiko.nishimoto.ja@usmc.mil; youko.abe.ja@usmc.mil; martin.hansen@usmc.mil no later than &lt;strong&gt;&lt;u&gt;11:00 am on 08 MAY 2020&lt;/u&gt;&lt;/strong&gt;&lt;strong&gt;.&lt;/strong&gt;&lt;br /&gt; &amp;nbsp;&lt;/p&gt; _x000a_&lt;p&gt;The point of contact for this notice is Reiko Nishimoto, Purchasing &amp;amp; Contract Specialist, at email:reiko.nishimoto.ja@usmc.mil.&lt;/p&gt; _x000a_&lt;p&gt;Contracting Office Address:&lt;/p&gt; _x000a_&lt;p&gt;PSC 561 Box 1871, FPO AP 96310-0019&lt;/p&gt; _x000a_&lt;p&gt;U.S. Marine Corps Air Station Iwakuni, Japan&lt;/p&gt; _x000a_&lt;p&gt;Building 100, Misumi-cho, Iwakuni&lt;/p&gt; _x000a_&lt;p&gt;Yamaguchi, Japan, 740-0025&lt;/p&gt; _x000a_&lt;p&gt;Place of Performance:&lt;/p&gt; _x000a_&lt;p&gt;PSC 561 Box 1871, FPO AP 96310-0019&lt;/p&gt; _x000a_&lt;p&gt;U.S. Marine Corps Air Station Iwakuni, Japan&lt;/p&gt; _x000a_&lt;p&gt;Misumi-cho, Iwakuni&lt;/p&gt; _x000a_&lt;p&gt;Yamaguchi, Japan, 740-0025&lt;/p&gt; _x000a_&lt;p&gt;Primary Point of Contact:&lt;/p&gt; _x000a_&lt;p&gt;Reiko Nishimoto&lt;/p&gt; _x000a_&lt;p&gt;Purchasing &amp;amp; Contract Specialist&lt;/p&gt; _x000a_&lt;p&gt;reiko.nishimoto.ja@usmc.mil&lt;/p&gt; _x000a_&lt;p&gt;&lt;/p&gt; _x000a_&lt;p&gt;Alternate Point of Contact:&lt;/p&gt; _x000a_&lt;p&gt;Youko Abe&lt;/p&gt; _x000a_&lt;p&gt;Contract Specialist&lt;/p&gt; _x000a_&lt;p&gt;youko.abe.ja@usmc.mil&lt;/p&gt; _x000a_&lt;p&gt;&lt;/p&gt; _x000a_&lt;p&gt;Alternate Point of Contact:&lt;/p&gt; _x000a_&lt;p&gt;Martin Hansen&lt;/p&gt; _x000a_&lt;p&gt;Contracting Officer&lt;/p&gt; _x000a_&lt;p&gt;martin.hansen@usmc.mil&lt;/p&gt; _x000a_&lt;p&gt;&lt;/p&gt;&lt;br&gt;"/>
    <x v="2"/>
    <n v="1000000"/>
    <n v="10000000"/>
    <s v="Pre-RFP"/>
    <m/>
    <d v="2020-04-23T00:00:00"/>
    <d v="2020-05-08T00:00:00"/>
    <d v="2020-04-23T00:00:00"/>
    <m/>
    <m/>
    <m/>
    <s v="Department of the Navy (USN)"/>
    <s v="Naval Facilities Engineering Command (NAVFAC)"/>
    <s v="Naval Facilities Engineering Command Pacific"/>
    <s v="NAVFAC Far East"/>
    <s v="NAVFAC Far East/Yokosuka Japan"/>
    <s v="Naval Facilities Engineering Command Far East/Yokosuka JPN (N40084)"/>
    <m/>
    <n v="561720"/>
    <s v="Janitorial Services"/>
    <s v="S"/>
    <s v="Utilities and Housekeeping Services"/>
    <s v="NONE"/>
    <s v="Full &amp; Open"/>
    <s v="JPN"/>
    <m/>
    <m/>
    <s v=" Reiko   Nishimoto "/>
    <s v="reiko.nishimoto.ja@usmc.mil"/>
    <s v="81-8827-79-6524"/>
    <s v="81-8827-79-6243"/>
  </r>
  <r>
    <s v="DOD"/>
    <s v="Solicitation"/>
    <s v="W81K0220RFI0001"/>
    <s v="Custodial Services for COVID-19"/>
    <s v="&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_x000a_&lt;p&gt;&lt;/p&gt; _x000a_&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_x000a_&lt;p&gt;&lt;u&gt;https://www.cdc.gov/coronavirus/2019-ncov/community/organizations/cleaning-disinfection.html&lt;/u&gt;&lt;/p&gt; _x000a_&lt;p&gt;&lt;/p&gt; _x000a_&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_x000a_&lt;p&gt;&lt;/p&gt; _x000a_&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_x000a_&lt;p&gt;&lt;/p&gt; _x000a_&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
    <x v="2"/>
    <n v="1000000"/>
    <n v="10000000"/>
    <s v="Pre-RFP"/>
    <m/>
    <d v="2020-04-15T00:00:00"/>
    <d v="2020-04-20T00:00:00"/>
    <d v="2020-04-15T00:00:00"/>
    <m/>
    <m/>
    <m/>
    <s v="Department of the Army (USA)"/>
    <s v="U.S. Army Medical Command (MEDCOM)"/>
    <s v="Regional Health Command- Pacific"/>
    <s v="Medical Command Pacific Regional Center (W81K02)"/>
    <m/>
    <m/>
    <m/>
    <n v="561720"/>
    <s v="Janitorial Services"/>
    <s v="S"/>
    <s v="Utilities and Housekeeping Services"/>
    <s v="NONE"/>
    <s v="Full &amp; Open"/>
    <m/>
    <m/>
    <m/>
    <s v=" Kanoelani   Sing-Ching "/>
    <s v="kanoelani.singching@us.army.mil"/>
    <s v="(808) 433-7003"/>
    <m/>
  </r>
  <r>
    <s v="DOD"/>
    <s v="Task Order"/>
    <s v="W911S216A3008_W911S220F6045"/>
    <s v="COVID 19 - DEEP CLEANING AND DISINFECTING OF 19 FACILITIES ON FT DRUM"/>
    <s v="COVID 19 - DEEP CLEANING AND DISINFECTING OF 19 FACILITIES ON FT DRUM"/>
    <x v="2"/>
    <n v="1325549"/>
    <n v="1325549"/>
    <m/>
    <n v="1"/>
    <d v="2020-03-31T00:00:00"/>
    <d v="2020-09-30T00:00:00"/>
    <m/>
    <s v="JJ Contracting Corp"/>
    <s v="6WPN2"/>
    <s v="JJ Contracting Corp"/>
    <s v="Department of the Army (USA)"/>
    <s v="U.S. Army Materiel Command (AMC)"/>
    <s v="Army Contracting Command (ACC)"/>
    <s v="Mission &amp; Installation Contracting Command (MICC)"/>
    <s v="419th CSB-Fort Bragg, North Carolina"/>
    <s v="MICC-Fort Drum, New York"/>
    <s v="Fort Drum (W911S2)"/>
    <n v="561720"/>
    <s v="Janitorial Services"/>
    <s v="S201"/>
    <s v="Housekeeping- Custodial Janitorial"/>
    <s v="SBA"/>
    <s v="Small Business Set-Aside -- Total"/>
    <s v="Fort Drum"/>
    <s v="NY"/>
    <s v="13602-0002"/>
    <m/>
    <m/>
    <m/>
    <m/>
  </r>
  <r>
    <s v="DOD"/>
    <s v="Task Order"/>
    <s v="N6247320D0042_N6247320F4485"/>
    <s v="IDIQ COVID-19 CLEANING SERVICES BASE YR."/>
    <s v="IDIQ COVID-19 CLEANING SERVICES BASE YR."/>
    <x v="2"/>
    <n v="2109257.63"/>
    <n v="2109257.63"/>
    <m/>
    <n v="1"/>
    <d v="2020-03-19T00:00:00"/>
    <d v="2020-09-30T00:00:00"/>
    <m/>
    <s v="EWA Direction"/>
    <s v="6TM80"/>
    <s v="EWA Direction"/>
    <s v="Department of the Navy (USN)"/>
    <s v="Naval Facilities Engineering Command (NAVFAC)"/>
    <s v="Naval Facilities Engineering Command Atlantic"/>
    <s v="Naval Facilities Engineering Command Southwest"/>
    <s v="Environmental Engineering Support Services/San Diego CA (N62473)"/>
    <m/>
    <m/>
    <n v="562112"/>
    <s v="Hazardous Waste Collection"/>
    <s v="F108"/>
    <s v="Environmental Systems Protection- Environmental Remediation"/>
    <s v="SBA"/>
    <s v="Small Business Set-Aside -- Total"/>
    <s v="San Diego"/>
    <s v="CA"/>
    <s v="92132-0001"/>
    <m/>
    <m/>
    <m/>
    <m/>
  </r>
  <r>
    <s v="DOD"/>
    <s v="Solicitation"/>
    <s v="W81XWH20R0104"/>
    <s v="Notice of Intent: Sample Type Expansion Studies for the BioFire Defense COVID-19 Test under Emergency Use Authorization"/>
    <s v="&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_x000a_&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_x000a_&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_x000a_&lt;p&gt;&lt;/p&gt; _x000a_&lt;p&gt;The U.S Army Medical Material Development Activity (USAMMDA) has a requirement for sample type expansion studies for the BioFire Defense COVID-19 test under EUA.&amp;nbsp; The overall objective is to increase the utility of the BioFire COVID-19 test system.&lt;/p&gt; _x000a_&lt;p&gt;&lt;/p&gt; _x000a_&lt;p&gt;&lt;u&gt;Sample Type A Studies&lt;/u&gt;:&amp;nbsp; Anterior Nares Swab Sample in viral transport medium and one other medium (sterile saline, for example)&lt;/p&gt; _x000a_&lt;p&gt;&lt;/p&gt; _x000a_&lt;p&gt;&lt;u&gt;Sample Type B Studies:&lt;/u&gt; &amp;nbsp;Saliva Sample, using the Spectrum Solutions SDNA-1000 Saliva Collection Device and alternative saliva collection method. Test saliva samples from individuals suspected of COVID-19 by their healthcare provider.&lt;/p&gt; _x000a_&lt;p&gt;&lt;/p&gt; _x000a_&lt;p&gt;The required period of performance is two (2) months (1 Oct 2020  30 Nov 2020).&lt;/p&gt; _x000a_&lt;p&gt;&lt;/p&gt; _x000a_&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_x000a_&lt;p&gt;&lt;/p&gt; _x000a_&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
    <x v="5"/>
    <n v="1000000"/>
    <n v="10000000"/>
    <s v="Pre-RFP"/>
    <m/>
    <d v="2020-08-03T00:00:00"/>
    <d v="2020-08-24T00:00:00"/>
    <d v="2020-08-17T00:00:00"/>
    <m/>
    <m/>
    <m/>
    <s v="Department of the Army (USA)"/>
    <s v="U.S. Army Medical Command (MEDCOM)"/>
    <s v="Army Medical Research and Materiel Command"/>
    <s v="Army Medical Research Acquisition Activity (AMRAA)"/>
    <s v="Medical Command US Army Medical Research Acquisition Activity (W81XWH)"/>
    <m/>
    <m/>
    <n v="541714"/>
    <s v="Research and Development in Biotechnology (except Nanobiotechnology)"/>
    <s v="A"/>
    <s v="Research and Development"/>
    <s v="NONE"/>
    <s v="Full &amp; Open"/>
    <s v="UT USA"/>
    <m/>
    <m/>
    <s v=" Dana  M  Kavitski "/>
    <s v="dana.kavitski.civ@mail.mil"/>
    <s v="(301) 619-8987"/>
    <m/>
  </r>
  <r>
    <s v="DOD"/>
    <s v="Solicitation"/>
    <s v="W911QY20SRPCMO"/>
    <s v="PRODUCTION OF MONOCLONAL ANTIBODY PRODUCT COUNTERMEASURES AGAINST THE TRHEAT COVID-19"/>
    <s v="&lt;p&gt;&lt;strong&gt;Natick Contracting Division Fort Detrick&lt;/strong&gt;&lt;/p&gt; _x000a_&lt;p&gt;&lt;strong&gt;Request for Project Proposal&lt;/strong&gt;&lt;/p&gt; _x000a_&lt;p&gt;&lt;strong&gt;W911QY-20-S-RPCMO&lt;/strong&gt;&lt;/p&gt; _x000a_&lt;p&gt;&lt;/p&gt; _x000a_&lt;p&gt;Agency: Department of the Army&lt;/p&gt; _x000a_&lt;p&gt;Office: Army Contracting Command, Natick Contracting Division&lt;/p&gt; _x000a_&lt;p&gt;Location: Fort Detrick, MD, USA&lt;/p&gt; _x000a_&lt;p&gt;Program Office: JPEO CBRND Enabling Biotechnologies&lt;/p&gt; _x000a_&lt;p&gt;RPP Number: W911QY-20-S-RPCMO&lt;/p&gt; _x000a_&lt;p&gt;Date Issued: 30 June 2020&lt;/p&gt; _x000a_&lt;p&gt;Proposals Due: 7 July 2020 by 11:59 PM&lt;/p&gt; _x000a_&lt;p&gt;&lt;/p&gt; _x000a_&lt;p&gt;This is a Request for Project Proposal (RPP) for the Joint Project Lead, Chemical,&lt;/p&gt; _x000a_&lt;p&gt;Biological, Radioactive and Nuclear Defense Enabling Biotechnologies (EB).&lt;/p&gt; _x000a_&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_x000a_&lt;p&gt;Upon receipt of the proposal submitted in response to this RPP, the next steps are as follows:&lt;/p&gt; _x000a_&lt;ul&gt; _x000a_ &lt;li&gt;The Government will evaluate the proposal.&lt;/li&gt; _x000a_ &lt;li&gt;Discussions among the parties, whether verbally or in writing, will occur as appropriate.&lt;/li&gt; _x000a_ &lt;li&gt;If interested in pursuing it, the Government will send an Agreement to the offeror.&lt;/li&gt; _x000a_ &lt;li&gt;Additional discussions will occur as necessary.&lt;/li&gt; _x000a_ &lt;li&gt;Award will be made after evaluation and selection of a successful proposal.&lt;/li&gt; _x000a_&lt;/ul&gt; _x000a_&lt;p&gt;&lt;em&gt;Note: Award is dependent upon the availability of funds&lt;/em&gt;.&lt;/p&gt; _x000a_&lt;ol&gt; _x000a_ &lt;li&gt;&lt;strong&gt;GENERAL INFORMATION:&lt;/strong&gt;&lt;/li&gt; _x000a_&lt;/ol&gt; _x000a_&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_x000a_&lt;p&gt;Only a warranted Agreements Officer with 10 USC 2373 authority may obligate the U.S. Government to the expenditure of funds under this authority.&lt;/p&gt; _x000a_&lt;p&gt;Only a warranted Agreements Officer with 10 USC 2371b authority may obligate the U.S. Government to the expenditure of funds under this authority.&lt;/p&gt; _x000a_&lt;p&gt;The U.S Government may pursue follow-on production pursuant to 10 USC 2371b upon successful completion of the prototype project.&lt;/p&gt; _x000a_&lt;p&gt;The U.S. Government does not fund preparation of proposals or support work efforts or tasks that are inferred from discussions with technical project officers. The Offeror will not be reimbursed for any costs incurred prior to the effective date of the modification.&lt;/p&gt; _x000a_&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_x000a_&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The Government is prohibited from soliciting and awarding actions to contractors that have engaged or are suspected to have engaged in criminal, fraudulent, or seriously improper conduct.&lt;/p&gt; _x000a_&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ol&gt; _x000a_ &lt;li&gt;&lt;strong&gt;&amp;nbsp;SUBMISSION PROCEDURES:&lt;/strong&gt;&lt;/li&gt; _x000a_ &lt;li&gt;&lt;strong&gt;&amp;nbsp;General Formatting Guidelines. &lt;/strong&gt;Proposals shall be submitted electronically. All applications must be clear, legible, and conform to the following general formatting guidelines:&lt;/li&gt; _x000a_ &lt;li&gt;&amp;nbsp;Elaborate proposals with high-gloss paper, vivid colors, detailed artwork, or other embellishments are unnecessary and not desired.&lt;/li&gt; _x000a_ &lt;li&gt;Paper: Pages shall be 8.5 x 11 inches, single sided, with each page numbered X of Y pages.&lt;/li&gt; _x000a_ &lt;li&gt;Margins: Minimum of 1 inch on all sides.&lt;/li&gt; _x000a_ &lt;li&gt;Type Font: 12 point Times New Roman, single spaced.&lt;/li&gt; _x000a_ &lt;li&gt;Acronyms: Spell out all acronyms the first time they are used. One page of the proposal body is allocated to spell out acronyms, abbreviations and symbols.&lt;/li&gt; _x000a_ &lt;li&gt;Language: English.&lt;/li&gt; _x000a_ &lt;li&gt;Electronic file format: PDF, compatible with Adobe Acrobat Reader v. 11.0. File size less than 20 MB.&lt;/li&gt; _x000a_&lt;/ol&gt; _x000a_&lt;ol&gt; _x000a_ &lt;li&gt;&lt;strong&gt;Proposal Guidelines.&lt;/strong&gt;&lt;/li&gt; _x000a_ &lt;li&gt;Cover Page (1 page) Proposal for RPP W911QY-20-S-RPCMO.&lt;/li&gt; _x000a_ &lt;li&gt;Name of Lead Organization (Company) submitting proposal including Commercial and Government Entity code (CAGE) and Data Universal Number (DUNS).&lt;/li&gt; _x000a_ &lt;li&gt;Type of business, selected among the following categories: Large Business, Small Disadvantaged Business, Other Small Business, HBCU, MI, Other Educational, or Other Nonprofit&lt;/li&gt; _x000a_ &lt;li&gt;Contractors reference number (if any)&lt;/li&gt; _x000a_ &lt;li&gt;Proposal Title, which should correspond to the SOO.&lt;/li&gt; _x000a_ &lt;li&gt;Technical point of contract to include: salutation, last name, first name, street address, city, state, zip code, telephone, fax (if available), and electronic mail address (if available)&lt;/li&gt; _x000a_ &lt;li&gt;Administrative point of contact to include: salutation, last name, first name, street address, city, state, zip code, telephone, fax (if available), and electronic mail address (if available)&lt;/li&gt; _x000a_ &lt;li&gt;Date proposal was submitted&lt;/li&gt; _x000a_&lt;/ol&gt; _x000a_&lt;ol&gt; _x000a_ &lt;li&gt;&lt;strong&gt;Technical Section.&lt;/strong&gt;&lt;/li&gt; _x000a_ &lt;li&gt;Acronyms, Abbreviations, and Symbols&lt;/li&gt; _x000a_&lt;/ol&gt; _x000a_&lt;ol&gt; _x000a_ &lt;li&gt;Project objective. Describe the project and what will be accomplished if the U.S. Government funds the proposal.&lt;/li&gt; _x000a_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_x000a_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_x000a_ &lt;li&gt;The proposal shall indicate at which Technology Readiness Level (TRL) the proposal will be at per the attached TRL level descriptions.&lt;/li&gt; _x000a_&lt;/ol&gt; _x000a_&lt;ol&gt; _x000a_ &lt;li&gt;&lt;strong&gt;Project Management Secti&lt;/strong&gt;on.&lt;/li&gt; _x000a_ &lt;li&gt;Statement of Work (SOW). The Offeror shall submit a statement of work that formally captures and defines the work activities, deliverables, and timeline, for the prime contractor and any subcontractors, necessary to execute the SOO.&lt;/li&gt; _x000a_ &lt;li&gt;WBS and WBS dictionary. The offeror may submit a Work Breakdown Structure (WBS) and use extended WBS elements as needed to define the contract scope and to accurately describe the proposed effort. The WBS should correlate with the SOW and Agreement Line Items (ALINs).&lt;/li&gt; _x000a_ &lt;li&gt;Integrated Master Schedule (IMS). The IMS should doc"/>
    <x v="5"/>
    <n v="1000000"/>
    <n v="10000000"/>
    <s v="Pre-RFP"/>
    <m/>
    <d v="2020-06-30T00:00:00"/>
    <d v="2020-07-15T00:00:00"/>
    <d v="2020-07-07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Solicitation"/>
    <s v="W91YTZ2010166"/>
    <s v="COVID-19 Training of ICU Nurses"/>
    <s v="&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_x000a_&lt;p&gt;&lt;/p&gt; _x000a_&lt;p&gt;&lt;/p&gt;&lt;br&gt;"/>
    <x v="5"/>
    <n v="1000000"/>
    <n v="10000000"/>
    <s v="Pre-RFP"/>
    <m/>
    <d v="2020-06-02T00:00:00"/>
    <d v="2020-06-12T00:00:00"/>
    <d v="2020-06-02T00:00:00"/>
    <m/>
    <m/>
    <m/>
    <s v="Department of the Army (USA)"/>
    <s v="U.S. Army Medical Command (MEDCOM)"/>
    <s v="Regional Health Command- Atlantic (RHC-A)"/>
    <s v="Medical Command Northeregion Contracting Office Fort Belvoir VA (W91YTZ)"/>
    <m/>
    <m/>
    <m/>
    <n v="511210"/>
    <s v="Software Publishers"/>
    <s v="R"/>
    <s v="Professional Administration &amp; Management Support Services"/>
    <s v="NONE"/>
    <s v="Full &amp; Open"/>
    <s v="Fort Bragg , NC USA"/>
    <m/>
    <m/>
    <s v=" Donna  L  Blossom "/>
    <s v="donna.l.blossom.civ@mail.mil"/>
    <s v="(910) 907-6851"/>
    <s v="(910) 907-9307"/>
  </r>
  <r>
    <s v="DOD"/>
    <s v="Solicitation"/>
    <s v="FA701420XXXXX"/>
    <s v="HAF/A3: COVID-19 Air Force Readiness and Planning"/>
    <s v="&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
    <x v="5"/>
    <n v="1000000"/>
    <n v="10000000"/>
    <s v="Pre-RFP"/>
    <m/>
    <d v="2020-03-16T00:00:00"/>
    <d v="2020-05-28T00:00:00"/>
    <d v="2020-05-22T00:00:00"/>
    <m/>
    <m/>
    <m/>
    <s v="Department of the Air Force (USAF)"/>
    <s v="Office of the Secretary of the Air Force"/>
    <s v="Chief of Staff"/>
    <s v="Air Force District of Washington (AFDW)"/>
    <s v="FA7014 AFDW PK (FA7014)"/>
    <m/>
    <m/>
    <n v="541611"/>
    <s v="Administrative Management and General Management Consulting Services"/>
    <s v="B"/>
    <s v="Special Studies and Analyses-not R"/>
    <s v="NONE"/>
    <s v="Full &amp; Open"/>
    <s v="JB Andrews , MD 20762 USA"/>
    <s v="MD"/>
    <s v="20762"/>
    <s v=" Orlando   Rodriguez "/>
    <s v="orlando.rodriguez11.civ@mail.mil"/>
    <s v="(240) 612-6135"/>
    <m/>
  </r>
  <r>
    <s v="DOD"/>
    <s v="Solicitation"/>
    <s v="HT001120CCPBP"/>
    <s v="COVID-19 Convalescent Plasma (CCP) and other Blood Products for the Defense Health Agency"/>
    <s v="&lt;p&gt;NOTICE INFORMATION:&lt;/p&gt; _x000a_&lt;p&gt;Agency/Office:&amp;nbsp; Defense Health Agency&lt;/p&gt; _x000a_&lt;p&gt;Special Notice/Notice of Intent: HT0011-20-CCPBP&lt;/p&gt; _x000a_&lt;p&gt;Location:&lt;/p&gt; _x000a_&lt;p&gt;Contracting Office-(PS-CD-) HT0011&lt;/p&gt; _x000a_&lt;p&gt;7700 Arlington BLVD&lt;/p&gt; _x000a_&lt;p&gt;Falls Church VA 22042&lt;/p&gt; _x000a_&lt;p&gt;Description(s):&lt;/p&gt; _x000a_&lt;p&gt;Special Notice/Notice of Intent&lt;/p&gt; _x000a_&lt;p&gt;Title:&amp;nbsp; &amp;shy;&amp;shy;&amp;shy;&amp;shy;&amp;shy;&amp;shy;&amp;shy;&amp;shy;&amp;shy;&amp;shy;&amp;shy;&amp;shy;COVID-19 Convalescent Plasma (CCP) and other Blood Products for the Defense&lt;/p&gt; _x000a_&lt;p&gt;Health Agency&lt;/p&gt; _x000a_&lt;p&gt;Introduction:&lt;/p&gt; _x000a_&lt;p&gt;This announcement constitutes a Notice of Intent. &amp;nbsp;&lt;/p&gt; _x000a_&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_x000a_&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_x000a_&lt;p&gt;When responding to this notice, please provide the following information:&lt;/p&gt; _x000a_&lt;ol&gt; _x000a_ &lt;li&gt;Company Name;&lt;/li&gt; _x000a_ &lt;li&gt;DUNS;&lt;/li&gt; _x000a_ &lt;li&gt;CAGE CODE;&lt;/li&gt; _x000a_ &lt;li&gt;Applicable NAICS Codes;&lt;/li&gt; _x000a_ &lt;li&gt;All Applicable &amp;nbsp;Contract Numbers same or similar to the above requirement&lt;/li&gt; _x000a_ &lt;li&gt;Business size status and time of last certification;&lt;/li&gt; _x000a_ &lt;li&gt;Supporting Documentation of Available Products;&lt;/li&gt; _x000a_ &lt;li&gt;Other contracting vehicles that would be available to the Government for the procurement of the proposed service.&amp;nbsp; (This information is for market research only and does not preclude your company from responding to this notice.)&lt;/li&gt; _x000a_&lt;/ol&gt; _x000a_&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_x000a_&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_x000a_&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_x000a_&lt;p&gt;&lt;em&gt;&lt;strong&gt;Contracting Office Address:&lt;/strong&gt;&lt;/em&gt;&lt;/p&gt; _x000a_&lt;p&gt;&lt;em&gt;7700 Arlington Blvd.&lt;/em&gt;&lt;/p&gt; _x000a_&lt;p&gt;&lt;em&gt;Suite 1M413&lt;/em&gt;&lt;/p&gt; _x000a_&lt;p&gt;&lt;em&gt;Falls Church, VA 22042&lt;/em&gt;&lt;/p&gt; _x000a_&lt;p&gt;&lt;em&gt;United States&lt;/em&gt;&lt;/p&gt; _x000a_&lt;p&gt;&lt;/p&gt; _x000a_&lt;p&gt;&lt;em&gt;&lt;strong&gt;Place of Contract Performance:&amp;nbsp; TBD&lt;/strong&gt;&lt;/em&gt;&lt;/p&gt; _x000a_&lt;p&gt;&amp;nbsp;&lt;/p&gt; _x000a_&lt;p&gt;&lt;/p&gt; _x000a_&lt;p&gt;&lt;/p&gt; _x000a_&lt;p&gt;&amp;nbsp; &amp;nbsp; &amp;nbsp;&lt;/p&gt; _x000a_&lt;p&gt;&lt;/p&gt;&lt;br&gt;"/>
    <x v="5"/>
    <n v="1000000"/>
    <n v="10000000"/>
    <s v="Pre-RFP"/>
    <m/>
    <d v="2020-05-25T00:00:00"/>
    <d v="2020-05-28T00:00:00"/>
    <d v="2020-05-25T00:00:00"/>
    <m/>
    <m/>
    <m/>
    <s v="Office of the Secretary (OSD)"/>
    <s v="Offices of the Under Secretaries, Deputy Secretaries, and Assistant Secretaries"/>
    <s v="Office of the Under Secretary of Defense for Personnel and Readiness"/>
    <s v="Office of the Assistant Secretary of Defense for Health Affairs"/>
    <s v="Defense Health Agency (DHA)"/>
    <s v="Tricare Management Activity (TMA)"/>
    <s v="DHA Contract Operations Division Falls Church (HT0011)"/>
    <n v="621991"/>
    <s v="Blood and Organ Banks"/>
    <m/>
    <m/>
    <s v="NONE"/>
    <s v="Full &amp; Open"/>
    <s v="Falls Church , VA 22042 USA"/>
    <s v="VA"/>
    <s v="22042"/>
    <m/>
    <m/>
    <m/>
    <m/>
  </r>
  <r>
    <s v="DOD"/>
    <s v="Solicitation"/>
    <s v="N6311620ADV0001"/>
    <s v="Ad Hoc COVID-19 Analytics and Naval Medical Strategic Planning Process Development"/>
    <s v="&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_x000a_&lt;p&gt;If capable sources are not identified through this notice, NMLC intends to award a sole source contract under the authority of 10 U.S.C. 2304(c)(1), (as implemented by FAR 6.302-1) to JDSAT, Inc., 1775 Tysons Blvd, McLean, VA 22102 for the performance of the described requirement.&lt;/p&gt; _x000a_&lt;p&gt;The contractor shall focus on the following primary activities:&lt;/p&gt; _x000a_&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_x000a_&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_x000a_&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_x000a_&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_x000a_&lt;p&gt;e.&amp;nbsp;&amp;nbsp;&amp;nbsp;&amp;nbsp;&amp;nbsp;&amp;nbsp;&amp;nbsp;&amp;nbsp;&amp;nbsp;&amp;nbsp;&amp;nbsp;&amp;nbsp; Communication - Interface with Navy Medicine stakeholders to identify and prioritize analytic use cases to focus support on achieving immediate Return on Investment (ROI).&lt;/p&gt; _x000a_&lt;p&gt;In the performance of duties under this contract, the contractor will:&lt;/p&gt; _x000a_&lt;p&gt;&amp;nbsp;&amp;nbsp;&amp;nbsp;&amp;nbsp;&amp;nbsp;&amp;nbsp;&amp;nbsp;&amp;nbsp;&amp;nbsp;&amp;nbsp;&amp;nbsp;&amp;nbsp;&amp;nbsp; Require access to unclassified NIPR and classified SIPR networks.&lt;/p&gt; _x000a_&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_x000a_&lt;p&gt;&amp;nbsp;&amp;nbsp;&amp;nbsp;&amp;nbsp;&amp;nbsp;&amp;nbsp;&amp;nbsp;&amp;nbsp;&amp;nbsp;&amp;nbsp;&amp;nbsp;&amp;nbsp;&amp;nbsp; Require Government Furnished Equipment, to include Common Access Cards, SIPR tokens, and government laptops.&lt;/p&gt; _x000a_&lt;p&gt;These activities ultimately will support the following two tasks:&lt;/p&gt; _x000a_&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_x000a_&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_x000a_&lt;p&gt;&amp;nbsp;&amp;nbsp;&amp;nbsp;&amp;nbsp;&amp;nbsp;&amp;nbsp;2.&amp;nbsp;&amp;nbsp;&amp;nbsp; Data Analysis.&amp;nbsp; Perform and participate in quick-turn and ad-hoc analyses related to COVID-19 and other appropriate crisis response-related activities.&lt;/p&gt; _x000a_&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_x000a_&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_x000a_&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_x000a_&lt;ol&gt; _x000a_ &lt;li&gt;Executive summary.&amp;nbsp; This section shall very briefly discuss the background of the problem, questions addressed by the proposed solution, and a summary of recommendations resulting from the study.&lt;br /&gt; &amp;nbsp;&lt;/li&gt; _x000a_ &lt;li&gt;Proposed mission.&amp;nbsp; This section shall include the proposed mission statement for such a process.&amp;nbsp;&amp;nbsp;&lt;/li&gt; _x000a_ &lt;li&gt;Proposed execution with concept of operations.&amp;nbsp; This section shall include an overview of the envisioned execution of the process, to include the envisioned concept of operations.&lt;/li&gt; _x000a_ &lt;li&gt;Proposed governance.&amp;nbsp; This section shall include a discussion of governance considerations necessary to ensure a successful process.&lt;/li&gt; _x000a_ &lt;li&gt;Proposed tasks for key participants and stakeholders. This section shall include a discussion of proposed tasks for key participants and stakeholders.&lt;/li&gt; _x000a_ &lt;li&gt;Proposed coordinating instructions. This section shall include a discussion of coordinating instructions.&lt;br /&gt; &amp;nbsp;&lt;/li&gt; _x000a_ &lt;li&gt;Administrative and logistical considerations.&amp;nbsp; This section shall include a discussion of administrative and logistical considerations.&lt;/li&gt; _x000a_&lt;/ol&gt; _x000a_&lt;p&gt;A Data Sharing Agreement may be required during contract performance.&lt;/p&gt; _x000a_&lt;p&gt;Performance of this task order requires authorized access to classified information up to and including the SECRET level and will have a DD254 at time of award. Personnel accessing data for this requirement will be required to have a secret clearance.&lt;/p&gt; _x000a_&lt;p&gt;Deliverables shall include a Program Management Plan, In-Progress Reviews, Monthly Status Reports, and a Final Report and briefing to include an Executive Summary.&lt;/p&gt; _x000a_&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_x000a_&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
    <x v="5"/>
    <n v="1000000"/>
    <n v="10000000"/>
    <s v="Pre-RFP"/>
    <m/>
    <d v="2020-04-20T00:00:00"/>
    <d v="2020-05-07T00:00:00"/>
    <d v="2020-04-27T00:00:00"/>
    <m/>
    <m/>
    <m/>
    <s v="Department of the Navy (USN)"/>
    <s v="Immediate Office of the Secretary of the Navy (SECNAV)"/>
    <s v="Office of the Under Secretary of the Navy"/>
    <s v="Chief of Naval Operations (CNO)"/>
    <s v="Director Navy Staff"/>
    <s v="Bureau of Medicine &amp; Surgery (BUMED)"/>
    <s v="Naval Medical Research Center (NMRC)"/>
    <n v="541715"/>
    <s v="Research and Development in the Physical, Engineering, and Life Sciences (except Nanotechnology and Biotechnology)"/>
    <s v="B"/>
    <s v="Special Studies and Analyses-not R"/>
    <s v="NONE"/>
    <s v="Full &amp; Open"/>
    <s v="USA"/>
    <m/>
    <m/>
    <s v=" Jesse  D  Nisley "/>
    <s v="jesse.d.nisley.civ@mail.mil"/>
    <m/>
    <m/>
  </r>
  <r>
    <s v="DOD"/>
    <s v="Solicitation"/>
    <s v="MTECPRESOLICITATIONCOVID19"/>
    <s v="Prototype Development to Combat Novel Coronavirus Disease COVID-19"/>
    <s v="&lt;p&gt;The Medical Technology Enterprise Consortium (MTEC) is excited to post this pre-announcement for a &lt;strong&gt;&lt;u&gt;potential &lt;/u&gt;&lt;/strong&gt;Request for Project Proposals (RPP) focused on the development of prototypes aimed to combat the coronavirus (COVID-19).&lt;/p&gt; _x000a_&lt;p&gt;&lt;/p&gt; _x000a_&lt;p&gt;*&lt;strong&gt;CAUTION: All information contained in this pre-announcement has not been formally approved by the Government, and represents MTECs interpretation of the situation at this time. All information is subject to change.&lt;/strong&gt;&lt;/p&gt; _x000a_&lt;p&gt;&lt;/p&gt; _x000a_&lt;p&gt;&lt;strong&gt;&lt;em&gt;PROGRAM BACKGROUND:&lt;/em&gt;&lt;/strong&gt;&lt;/p&gt; _x000a_&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_x000a_&lt;p&gt;&lt;/p&gt; _x000a_&lt;p&gt;&lt;strong&gt;&lt;em&gt;SOLUTION REQUIREMENTS:&lt;/em&gt;&lt;/strong&gt;&lt;/p&gt; _x000a_&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_x000a_&lt;p&gt;&lt;/p&gt; _x000a_&lt;p&gt;MTEC believes that an emphasis will be placed on technologies that can be deployed as soon as possible but no later than 31 December 2020. In support of this, MTEC has identified the following potential areas of interest:&lt;/p&gt; _x000a_&lt;ul&gt; _x000a_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_x000a_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_x000a_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_x000a_ &lt;li&gt;Patient monitoring, tracking, and management system for in-home or non-hospital environment patient tele-health services to include interface into the Cerner electronic health record.&lt;/li&gt; _x000a_&lt;/ul&gt; _x000a_&lt;p&gt;&lt;/p&gt; _x000a_&lt;p&gt;&lt;strong&gt;&lt;em&gt;POTENTIAL FUNDING:&lt;/em&gt;&lt;/strong&gt;&lt;/p&gt; _x000a_&lt;p&gt;Although there is no specific funding commitment by the U.S. Government at this time, MTEC believes that there may be tens of millions of dollars available for combating COVID-19 programs with a likelihood of follow-on funding.&lt;/p&gt; _x000a_&lt;p&gt;&lt;/p&gt; _x000a_&lt;p&gt;&lt;strong&gt;&lt;em&gt;ACQUISITION APPROACH:&lt;/em&gt;&lt;/strong&gt;&lt;/p&gt; _x000a_&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_x000a_&lt;p&gt;&lt;/p&gt; _x000a_&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_x000a_&lt;p&gt;&lt;/p&gt; _x000a_&lt;p&gt;&lt;strong&gt;&lt;em&gt;MTEC MEMBER TEAMING:&lt;/em&gt;&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p&gt; _x000a_&lt;p&gt;&lt;strong&gt;&lt;em&gt;MTEC:&lt;/em&gt;&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lt;em&gt;POINTS OF CONTACT:&lt;/em&gt;&lt;/strong&gt;&lt;/p&gt; _x000a_&lt;p&gt;For inquiries regarding this pre-announcement,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5"/>
    <n v="168554863"/>
    <n v="193194333"/>
    <s v="Pre-RFP"/>
    <m/>
    <d v="2020-03-15T00:00:00"/>
    <d v="2020-04-15T00:00:00"/>
    <d v="2020-03-15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DOD"/>
    <s v="Solicitation"/>
    <s v="W9114F20RAFGAN"/>
    <s v="COVID 19 RESPONSE EMERGENCY SERVICES"/>
    <s v="&lt;p&gt;Medical Personnel Services to Support Medical Hospital Operations at Bagram Airfield (BAF), Kandahar Airfield (KAF) and Hamid Karzai International Airport (HKIA); in support of the Regional Health Command Europe (RHC-E).&amp;nbsp;&lt;/p&gt; _x000a_&lt;p&gt;Reference attached Sources Sought and draft Performance Work Statement (PWS) for details.&lt;/p&gt; _x000a_&lt;p&gt;&lt;/p&gt;&lt;br&gt;"/>
    <x v="5"/>
    <n v="1000000"/>
    <n v="10000000"/>
    <s v="Pre-RFP"/>
    <m/>
    <d v="2020-04-07T00:00:00"/>
    <d v="2020-04-10T00:00:00"/>
    <d v="2020-04-09T00:00:00"/>
    <m/>
    <m/>
    <m/>
    <s v="Department of the Army (USA)"/>
    <s v="U.S. Army Medical Command (MEDCOM)"/>
    <s v="Europe Regional Medical Command"/>
    <s v="MEDCOM European Regional Contracting Office (W9114F)"/>
    <m/>
    <m/>
    <m/>
    <n v="621111"/>
    <s v="Offices of Physicians (except Mental Health Specialists)"/>
    <m/>
    <m/>
    <s v="NONE"/>
    <s v="Full &amp; Open"/>
    <s v="AFG"/>
    <m/>
    <m/>
    <s v=" Selma   Rivera "/>
    <s v="selma.rivera@us.army.mil"/>
    <s v="(210) 295-4805"/>
    <m/>
  </r>
  <r>
    <s v="DOD"/>
    <s v="Solicitation"/>
    <s v="MTECSOLICITATIONCOVID19"/>
    <s v="Development of Treatments for COVID-19"/>
    <s v="&lt;p&gt;The Medical Technology Enterprise Consortium (MTEC) is excited to post this announcement for a Request for Project Proposals (RPP) focused on the development of prototypes aimed to treat COVID-19 with the following focus area:&lt;/p&gt; _x000a_&lt;ul&gt; _x000a_ &lt;li&gt;FOCUS AREA: Therapeutic(s) that can treat COVID-19.&amp;nbsp; Treatments with potential application to the prevention of COVID-19 infection are desired.&amp;nbsp; Therapeutics that can be administered in a non-hospital environment are desired.&amp;nbsp;&lt;/li&gt; _x000a_&lt;/ul&gt; _x000a_&lt;p&gt;&lt;/p&gt; _x000a_&lt;p&gt;&lt;strong&gt;PROGRAM BACKGROUND:&lt;/strong&gt;&lt;/p&gt; _x000a_&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_x000a_&lt;p&gt;&lt;/p&gt; _x000a_&lt;p&gt;&lt;strong&gt;SOLUTION REQUIREMENTS:&lt;/strong&gt;&lt;/p&gt; _x000a_&lt;p&gt;The goal of this RPP is to develop prototype countermeasures for the treatment of COVID-19.&lt;/p&gt; _x000a_&lt;ul&gt; _x000a_ &lt;li&gt;The expected technology readiness level (TRL) at start of the period of performance (POP) is 3/4 and at the end of the POP is TRL6 [TRL definitions: &lt;u&gt;https://mtec-sc.org/wp-content/uploads/2016/12/TRL-definitions.pdf&lt;/u&gt;]&lt;/li&gt; _x000a_ &lt;li&gt;The Offeror is expected to have, at the onset, a candidate therapeutic with non-clinical data (&lt;em&gt;in vitro&lt;/em&gt;, tox, pre-clinical data, etc.) suggesting safety and/or efficacy&lt;/li&gt; _x000a_ &lt;li&gt;The Offeror should have demonstrated manufacturing feasibility of the candidate therapeutic&lt;/li&gt; _x000a_ &lt;li&gt;Offerors who have had at least one meeting with the FDA to discuss the regulatory strategy for their candidate(s) are preferred&lt;/li&gt; _x000a_ &lt;li&gt;Repurposing commercially available, approved products or products in clinical development for related indications with demonstrated safety in humans are preferred&lt;/li&gt; _x000a_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_x000a_&lt;/ul&gt; _x000a_&lt;p&gt;&lt;u&gt;&amp;nbsp;&lt;/u&gt;&lt;/p&gt; _x000a_&lt;p&gt;The expected deliverable at the end of the POP is a final technical report to support a Go/No go decision for the product to enter Phase II trials for the treatment of COVID-19 (see RPP for more details).&lt;/p&gt; _x000a_&lt;p&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p&gt;&amp;nbsp;&amp;nbsp; Manufacturing of therapeutics&lt;/p&gt; _x000a_&lt;p&gt;&amp;nbsp;&amp;nbsp; Further clinical testing of therapeutics&lt;/p&gt; _x000a_&lt;p&gt;&lt;/p&gt; _x000a_&lt;p&gt;&lt;strong&gt;POTENTIAL FUNDING AVAILABILITY:&lt;/strong&gt;&lt;/p&gt; _x000a_&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_x000a_&lt;p&gt;&lt;/p&gt; _x000a_&lt;p&gt;The anticipated Period of Performance (PoP) is up to 8 months. Dependent on the results and deliverables, additional time may be added to the period of performance for follow-on tasks.&lt;/p&gt; _x000a_&lt;p&gt;&lt;/p&gt; _x000a_&lt;p&gt;It is expected that MTEC will make up to 5 awards to qualified teams to accomplish the statement of work.&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5"/>
    <n v="20000000"/>
    <n v="20000000"/>
    <s v="Pre-RFP"/>
    <m/>
    <d v="2020-03-25T00:00:00"/>
    <d v="2020-04-08T00:00:00"/>
    <d v="2020-03-31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DOD"/>
    <s v="Solicitation"/>
    <s v="W911QY20S0021"/>
    <s v="BROAD AGENCY ANNOUNCEMENT (BAA) SUPPORTING RESEARCH FOR THE U.S. DEPARTMENT OF HEALTH AND HUMAN SERVICES UNDER CONTRACTS, OTHER TRANSACTION AGREEMENTS, AND TECHNOLOGY INVESTMENT AGREEMENTS FOR THE TREATMENT AND PROTECTION FROM COVID-19"/>
    <s v="&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
    <x v="5"/>
    <n v="1000000"/>
    <n v="10000000"/>
    <s v="Pre-RFP"/>
    <m/>
    <d v="2020-07-30T00:00:00"/>
    <d v="2022-08-01T00:00:00"/>
    <d v="2020-07-30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Solicitation"/>
    <s v="FA300220S0002"/>
    <s v="CSO_COVID_19 Response"/>
    <s v="&lt;p&gt;&lt;strong&gt;Background &amp;amp; Authority&lt;/strong&gt;&lt;/p&gt; _x000a_&lt;p&gt;The Department of the Air Force (DAF) has been tasked to address mission needs in response to the national crisis caused by the COVID-19 pandemic. The Air Force Senior Acquisition Executive (SAE) established the Department of the Air Force Acquisition COVID-19 Task Force (DAF ACT) across the acquisition enterprise (i) to execute all requirements from the Office of the Under Secretary of Defense for Acquisition and Sustainment Joint Acquisition Task Force, (JATF) and (ii) to collect and consolidate funding requests needed to recover programs from COVID-19 impacts.&amp;nbsp; The DAF ACT contains four primary lines of effort (LOEs): (1) Relief for external assistance requirements; (2) Resilience for Defense Industrial Base Efforts; (3) Recovery for consolidating funding requests that minimize program impacts; and (4) Rapid for solicitation and execution of large-scale rapid small business contracts across all lines of effort.&amp;nbsp;&lt;/p&gt; _x000a_&lt;p&gt;For full solictiation see Attachment 1 lableled CSO_COVID_19 Response FA3002_20_S_0002.&lt;/p&gt; _x000a_&lt;p&gt;&lt;/p&gt; _x000a_&lt;p&gt;&lt;/p&gt; _x000a_&lt;p&gt;&lt;/p&gt;&lt;br&gt;"/>
    <x v="5"/>
    <n v="1000000"/>
    <n v="10000000"/>
    <s v="RFP"/>
    <m/>
    <d v="2020-04-06T00:00:00"/>
    <d v="2020-09-30T00:00:00"/>
    <d v="2020-05-20T00:00:00"/>
    <m/>
    <m/>
    <m/>
    <s v="Department of the Air Force (USAF)"/>
    <s v="Air Education &amp; Training Command (AETC)"/>
    <s v="AETC Headquarters"/>
    <s v="338th Specialized Contracting Squadron/Wright Patterson AFB OH (FA3002)"/>
    <m/>
    <m/>
    <m/>
    <n v="541715"/>
    <s v="Research and Development in the Physical, Engineering, and Life Sciences (except Nanotechnology and Biotechnology)"/>
    <s v="A"/>
    <s v="Research and Development"/>
    <s v="NONE"/>
    <s v="Full &amp; Open"/>
    <s v="USA"/>
    <m/>
    <m/>
    <m/>
    <m/>
    <m/>
    <m/>
  </r>
  <r>
    <s v="DOD"/>
    <s v="Task Order"/>
    <s v="N0003913D0013_N0003920F9726"/>
    <s v="FOR THE PROVISION OF NON-PERSONAL SERVICES IAW NGEN CONTRACT AND THIS ORDER'S REQUIREMENT. TO #2567 FOR COVID 19 2020 REQUIREMENTS FOR SPLUNK UPGRADES OF THE NMCI NETWORK"/>
    <s v="FOR THE PROVISION OF NON-PERSONAL SERVICES IAW NGEN CONTRACT AND THIS ORDER'S REQUIREMENT. TO #2567 FOR COVID 19 2020 REQUIREMENTS FOR SPLUNK UPGRADES OF THE NMCI NETWORK"/>
    <x v="5"/>
    <n v="2958214.76"/>
    <n v="2958214.76"/>
    <m/>
    <n v="1"/>
    <d v="2020-05-28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Contract"/>
    <s v="FA701420C0018"/>
    <s v="Department of the Air Force Acquisition COVID-19 Task Force Support"/>
    <s v="COVID19-PKS-TERRY-MOD TO EXERCISE OPTION FOR CONCURRENT SPRINTS"/>
    <x v="5"/>
    <n v="2970000"/>
    <n v="46296000"/>
    <m/>
    <n v="6.4199999999999993E-2"/>
    <d v="2020-04-13T00:00:00"/>
    <d v="2021-02-26T00:00:00"/>
    <d v="2020-06-03T00:00:00"/>
    <s v="McKinsey &amp; Co/Washington"/>
    <s v="438P1"/>
    <s v="McKinsey &amp; Co Inc"/>
    <s v="Department of the Air Force (USAF)"/>
    <s v="Office of the Secretary of the Air Force"/>
    <s v="Under Secretary of the Air Force"/>
    <s v="STP Office of the Assistant Secretary of the Air Force Acquisition"/>
    <s v="STP Acquisition Integration/Arlington VA (F1AF16)"/>
    <m/>
    <m/>
    <n v="541611"/>
    <s v="Administrative Management and General Management Consulting Services"/>
    <s v="R499"/>
    <s v="Support- Professional: Other"/>
    <s v="NONE"/>
    <s v="No set aside used."/>
    <m/>
    <s v="MD"/>
    <s v="20762-0002"/>
    <m/>
    <m/>
    <m/>
    <m/>
  </r>
  <r>
    <s v="DOD"/>
    <s v="Task Order"/>
    <s v="N0003913D0013_N0003920F9722"/>
    <s v="FOR THE PROVISION OF NON-PERSONAL SERVICES IAW NGEN CONTRACT AND THIS ORDER'S REQUIREMENT. TO #2478 MOD 2FOR COVID 19 2020 REQUIREMENTS FOR RAS UPGRADES OF THE NMCI NETWORK"/>
    <s v="FOR THE PROVISION OF NON-PERSONAL SERVICES IAW NGEN CONTRACT AND THIS ORDER'S REQUIREMENT. TO #2478 MOD 2FOR COVID 19 2020 REQUIREMENTS FOR RAS UPGRADES OF THE NMCI NETWORK"/>
    <x v="5"/>
    <n v="1362001.28"/>
    <n v="1362001.28"/>
    <m/>
    <n v="1"/>
    <d v="2020-05-13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Task Order"/>
    <s v="N0003913D0013_N0003920F9715"/>
    <s v="FOR THE PROVISION OF NON-PERSONAL SERVICES IAW NGEN CONTRACT AND THIS ORDER'S REQUIREMENT. TO #2532 FOR COVID 19 2020 REQUIREMENTS FOR O365 EXPANSION OF THE NMCI NETWORK"/>
    <s v="FOR THE PROVISION OF NON-PERSONAL SERVICES IAW NGEN CONTRACT AND THIS ORDER'S REQUIREMENT. TO #2532 FOR COVID 19 2020 REQUIREMENTS FOR O365 EXPANSION OF THE NMCI NETWORK"/>
    <x v="5"/>
    <n v="5650001.9800000004"/>
    <n v="5650001.9800000004"/>
    <m/>
    <n v="1"/>
    <d v="2020-04-24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Task Order"/>
    <s v="N0003913D0013_N0003920F9714"/>
    <s v="FOR THE PROVISION OF NON-PERSONAL SERVICES IAW NGEN CONTRACT AND THIS ORDER'S REQUIREMENT. TO #2533 FOR COVID 19 2020 REQUIREMENTS FOR SERVICE DESK EXPANSION FOR THE NMCI NETWORK"/>
    <s v="FOR THE PROVISION OF NON-PERSONAL SERVICES IAW NGEN CONTRACT AND THIS ORDER'S REQUIREMENT. TO #2533 FOR COVID 19 2020 REQUIREMENTS FOR SERVICE DESK EXPANSION FOR THE NMCI NETWORK"/>
    <x v="5"/>
    <n v="1778376.95"/>
    <n v="1778376.95"/>
    <m/>
    <n v="1"/>
    <d v="2020-04-23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Task Order"/>
    <s v="N0003913D0013_N0003920F9711"/>
    <s v="FOR THE PROVISION OF NON-PERSONAL SERVICES IAW NGEN CONTRACT AND THIS ORDER'S REQUIREMENT. TO #2519 FOR COVID 19 2020 REQUIREMENTS FOR EUHW LAPTOP STAGING OF THE NMCI NETWORK"/>
    <s v="FOR THE PROVISION OF NON-PERSONAL SERVICES IAW NGEN CONTRACT AND THIS ORDER'S REQUIREMENT. TO #2519 FOR COVID 19 2020 REQUIREMENTS FOR EUHW LAPTOP STAGING OF THE NMCI NETWORK"/>
    <x v="5"/>
    <n v="2999854.4"/>
    <n v="2999854.4"/>
    <m/>
    <n v="1"/>
    <d v="2020-04-16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Task Order"/>
    <s v="N0003913D0013_N0003920F9708"/>
    <s v="FOR THE PROVISION OF NON-PERSONAL SERVICES IAW NGEN CONTRACT AND THIS ORDER'S REQUIREMENT. TO #2478 FOR COVID 19 2020 REQUIREMENTS FOR OWA EXPANSION OF THE NMCI NETWORK"/>
    <s v="FOR THE PROVISION OF NON-PERSONAL SERVICES IAW NGEN CONTRACT AND THIS ORDER'S REQUIREMENT. TO #2478 FOR COVID 19 2020 REQUIREMENTS FOR OWA EXPANSION OF THE NMCI NETWORK"/>
    <x v="5"/>
    <n v="2220018.08"/>
    <n v="2220018.08"/>
    <m/>
    <n v="1"/>
    <d v="2020-03-27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Solicitation"/>
    <s v="W911QY20S0019"/>
    <s v="Hand Held Point-Of-Care COVID-19 Diagnostic Systems"/>
    <s v="&lt;p&gt;&lt;strong&gt;Request for Project Proposals (RPP)&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and HHS ASPR&lt;/p&gt; _x000a_&lt;p&gt;&lt;u&gt;RPP Number&lt;/u&gt;: W911QY-20-S-0019&lt;/p&gt; _x000a_&lt;p&gt;&lt;/p&gt; _x000a_&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_x000a_&lt;p&gt;&lt;/p&gt; _x000a_&lt;p&gt;In accordance with Section III.F of announcement MCS BAA-17-01, the Government is hereby requesting formal submission of preproposals to execute a formal agreement under 10 USC 2371(b), Other Transaction Authority (OTA) for the prototype project described above:&lt;/p&gt; _x000a_&lt;p&gt;&lt;/p&gt; _x000a_&lt;ul&gt; _x000a_ &lt;li&gt; _x000a_  &lt;ul&gt; _x000a_   &lt;li&gt;Upon receipt of a preproposal submitted in response to this RPP, the next steps are as follows:&amp;nbsp;&amp;nbsp; _x000a_    &lt;ul&gt; _x000a_     &lt;li&gt;The Government will evaluate the preproposal.&lt;/li&gt; _x000a_     &lt;li&gt;Discussions among the parties, whether verbally or in writing, will occur as appropriate.&lt;/li&gt; _x000a_     &lt;li&gt;The Government may request a full proposal from the offeror.&lt;/li&gt; _x000a_     &lt;li&gt;Additional discussions will occur as necessary.&lt;/li&gt; _x000a_     &lt;li&gt;Award may be made after evaluation and selection of a successful proposal.&amp;nbsp; (Note: Awards are dependent upon the availability of funds.)&lt;/li&gt; _x000a_    &lt;/ul&gt; &lt;/li&gt; _x000a_  &lt;/ul&gt; &lt;/li&gt; _x000a_&lt;/ul&gt; _x000a_&lt;p&gt;&lt;/p&gt; _x000a_&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_x000a_&lt;p&gt;&lt;/p&gt; _x000a_&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_x000a_&lt;p&gt;&lt;/p&gt; _x000a_&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_x000a_&lt;p&gt;&lt;/p&gt; _x000a_&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_x000a_&lt;p&gt;&lt;/p&gt; _x000a_&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_x000a_&lt;p&gt;&lt;/p&gt; _x000a_&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lt;/p&gt; _x000a_&lt;p&gt;The Government is prohibited from soliciting and awarding actions to awardees that have engaged or are suspected to have engaged in criminal, fraudulent, or seriously improper conduct.&lt;/p&gt; _x000a_&lt;p&gt;&lt;/p&gt; _x000a_&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p&gt;&lt;/p&gt; _x000a_&lt;p&gt;&lt;/p&gt; _x000a_&lt;p&gt;Data submitted that cannot be disclosed to the public for any purpose, or used by the Government except for evaluation purposes, shall be marked on the title page with the below legend and mark each data sheet as follows:&lt;/p&gt; _x000a_&lt;p&gt;&lt;/p&gt; _x000a_&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_x000a_&lt;p&gt;&lt;/p&gt; _x000a_&lt;p&gt;DATA SHEET MARKING: Mark each sheet of data it wishes to restrict with the following legend: Use or disclosure of data contained on this sheet is subject to the restriction on the title page of this proposal.&lt;/p&gt; _x000a_&lt;p&gt;&lt;/p&gt; _x000a_&lt;p&gt;Questions regarding this announcement may be submitted by email to &lt;u&gt;lawrence.e.mize.civ@mail.mil&lt;/u&gt; within 2 days of the closing date.&lt;/p&gt; _x000a_&lt;p&gt;&lt;/p&gt; _x000a_&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_x000a_&lt;p&gt;&lt;/p&gt; _x000a_&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_x000a_&lt;p&gt;&lt;/p&gt; _x000a_&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_x000a_&lt;p&gt;&lt;/p&gt; _x000a_&lt;p&gt;Requirements: See Attached Project Description&lt;/p&gt; _x000a_&lt;p&gt;&lt;/p&gt; _x000a_&lt;p&gt;Submissions: Preproposals should be limited to"/>
    <x v="0"/>
    <n v="1000000"/>
    <n v="10000000"/>
    <s v="Pre-RFP"/>
    <m/>
    <d v="2020-07-24T00:00:00"/>
    <d v="2020-08-10T00:00:00"/>
    <d v="2020-07-27T00:00:00"/>
    <m/>
    <m/>
    <m/>
    <s v="Department of the Army (USA)"/>
    <s v="U.S. Army Materiel Command (AMC)"/>
    <s v="Army Contracting Command (ACC)"/>
    <s v="Aberdeen Proving Ground Contracting Center (ACC APG)"/>
    <s v="APG - Natick, MA"/>
    <s v="Aberdeen Proving Ground Natick Contracting Division/Natick MA (W911QY)"/>
    <m/>
    <n v="339112"/>
    <s v="Surgical and Medical Instrument Manufacturing"/>
    <s v="66"/>
    <s v="Instruments and Laboratory Equipment"/>
    <s v="NONE"/>
    <s v="Full &amp; Open"/>
    <m/>
    <m/>
    <m/>
    <s v=" Susan  E  Ruzicka "/>
    <s v="susan.ruzicka@usace.army.mil"/>
    <s v="(301) 619-8802"/>
    <m/>
  </r>
  <r>
    <s v="DOD"/>
    <s v="Solicitation"/>
    <s v="MTEC2012COVID19_DIAGNOSTICS"/>
    <s v="Wearable Diagnostic for Detection of COVID-19 Infection"/>
    <s v="&lt;p&gt;The Medical Technology Enterprise Consortium (MTEC) is excited to post this&amp;nbsp;summary&amp;nbsp;announcement for a Request for Project Proposals (RPP) to develop a wearable diagnostic capability for the pre- / very early-symptomatic detection of COVID-19 infection.&lt;/p&gt; _x000a_&lt;p&gt;&lt;/p&gt; _x000a_&lt;p&gt;&lt;strong&gt;PROGRAM BACKGROUND:&lt;/strong&gt;&lt;/p&gt; _x000a_&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_x000a_&lt;p&gt;&lt;/p&gt; _x000a_&lt;p&gt;&lt;strong&gt;SOLUTION REQUIREMENTS:&lt;/strong&gt;&lt;/p&gt; _x000a_&lt;p&gt;&lt;strong&gt;Offerors should only propose technology solutions that meet the following two criteria as the following specifications define the &lt;u&gt;minimum prototype requirements&lt;/u&gt; that all proposals must demonstrate:&lt;/strong&gt;&lt;/p&gt; _x000a_&lt;ol&gt; _x000a_ &lt;li&gt;Currently be at a Technology Readiness Level (TRL) of 3/4 or above [definition of TRL  &lt;u&gt;&lt;a href=&quot;https://mtec-sc.org/wp-content/uploads/2016/12/TRL-definitions.pdf&quot;&gt;https://mtec-sc.org/wp-content/uploads/2016/12/TRL-definitions.pdf&lt;/a&gt;&lt;/u&gt;&lt;u&gt;]&lt;/u&gt;, and&lt;/li&gt; _x000a_ &lt;li&gt;Currently be in development or commercially available.&lt;/li&gt; _x000a_&lt;/ol&gt; _x000a_&lt;p&gt;&lt;/p&gt; _x000a_&lt;p&gt;&lt;strong&gt;An ideal solution would meet the following capabilities or specifications (not listed in order of importance)&lt;/strong&gt;.&lt;/p&gt; _x000a_&lt;p&gt;&lt;/p&gt; _x000a_&lt;ul&gt; _x000a_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_x000a_ &lt;li&gt;The capability should be wearable, non- or minimally-invasive and be able to assess physiological markers to monitor the health state of the user. A single device is preferred, but a combination of technologies is acceptable.&lt;/li&gt; _x000a_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_x000a_ &lt;li&gt;Results should be easy to interpret by non-laboratory personnel and results should be collected and able to be saved and shared in a standard and secure (maintain HIPPA) format.&lt;/li&gt; _x000a_ &lt;li&gt;The device must be able to be stored and operated between 4&amp;deg;C to 45&amp;deg;C.&lt;/li&gt; _x000a_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_x000a_ &lt;li&gt;Offeror must have an established manufacturing capability for the platform and assay kits on a large-scale.&lt;/li&gt; _x000a_&lt;/ul&gt; _x000a_&lt;p&gt;&lt;/p&gt; _x000a_&lt;p&gt;&lt;strong&gt;SCOPE OF WORK:&lt;/strong&gt;&lt;/p&gt; _x000a_&lt;ul&gt; _x000a_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_x000a_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_x000a_ &lt;li&gt;Offerors shall have a plan to obtain an Emergency Use Authorization (EUA) status from the U.S. Food and Drug Administration (FDA) within the first 45 days of the PoP if the product will be an FDA-regulated COVID diagnostic.&lt;br /&gt; &amp;nbsp;&lt;/li&gt; _x000a_ &lt;li&gt;During the PoP, the Offeror is expected to file for clearance/approval by the U.S. FDA along the appropriate regulatory pathway (i.e., 510(k), de novo, etc.).&lt;br /&gt; &amp;nbsp;&lt;/li&gt; _x000a_&lt;/ul&gt; _x000a_&lt;p&gt;&lt;u&gt;The deliverable&lt;/u&gt; at the end of the PoP is to have an EUA for the new wearable capability and be ready to distribute the device and test kits within 15 days of receiving the EUA.&lt;/p&gt; _x000a_&lt;p&gt;&lt;/p&gt; _x000a_&lt;p&gt;&lt;strong&gt;POTENTIAL FUNDING:&lt;/strong&gt;&lt;/p&gt; _x000a_&lt;p&gt;The U.S. Government (USG) Department of Defense (DoD) currently has available approximately $25 Million (M) FY20 funds for this program.&amp;nbsp; MTEC expects to make up to ten (10) awards.&amp;nbsp; The anticipated PoP is up to 9 months.&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Executive Assistant, &lt;u&gt;melissa.sanchez@ati.org&lt;/u&gt;&lt;br /&gt; &amp;nbsp;&lt;/li&gt; _x000a_&lt;/ul&gt; _x000a_&lt;p&gt;&lt;strong&gt;To view the full length version of the&amp;nbsp;solicitation, please visit MTEC's website at &lt;/strong&gt;&lt;a href=&quot;https://www.mtec-sc.org/solicitations/&quot;&gt;https://www.mtec-sc.org/solicitations/&lt;/a&gt;&lt;/p&gt;&lt;br&gt;"/>
    <x v="0"/>
    <n v="25000000"/>
    <n v="25000000"/>
    <s v="Pre-RFP"/>
    <m/>
    <d v="2020-05-04T00:00:00"/>
    <d v="2020-05-13T00:00:00"/>
    <d v="2020-05-04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DOD"/>
    <s v="Solicitation"/>
    <s v="SPE1C120R0138DRAFT"/>
    <s v="SPE1C1-20-R-0138 DRAFT Solicitation for Disposable Isolation Gowns"/>
    <s v="&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_x000a_&lt;p&gt;DLATS-CT AQAR with interim changes&lt;/p&gt; _x000a_&lt;p&gt;Product Data Sheet Level 2&lt;/p&gt; _x000a_&lt;p&gt;Product Data Sheet Level 3&lt;/p&gt; _x000a_&lt;p&gt;Proposal Submission Form- Lot 1A&lt;/p&gt; _x000a_&lt;p&gt;Proposal Submission Form- Lot 1B&lt;/p&gt; _x000a_&lt;p&gt;Proposal Submission Form- Lot 1C&lt;/p&gt; _x000a_&lt;p&gt;Proposal Submission Form- Lot 2A&lt;/p&gt; _x000a_&lt;p&gt;Proposal Submission Form- Lot 2B&lt;/p&gt; _x000a_&lt;p&gt;Proposal Submission Form- Lot 2C&lt;/p&gt; _x000a_&lt;p&gt;Requirements and Tests Methods&lt;/p&gt;&lt;br&gt;"/>
    <x v="6"/>
    <n v="1000000"/>
    <n v="10000000"/>
    <s v="Pre-RFP"/>
    <m/>
    <d v="2020-07-14T00:00:00"/>
    <m/>
    <d v="2020-07-14T00:00:00"/>
    <m/>
    <m/>
    <m/>
    <s v="Other Defense Agencies"/>
    <s v="Defense Logistics Agency (DLA)"/>
    <s v="DLA Troop Support (Formerly Defense Supply Center Philadelphia)"/>
    <s v="Defense Supply Center Philadelphia - Clothing and Textiles"/>
    <s v="Troop Support Philadelphia PA Office (SPE1C1)"/>
    <m/>
    <m/>
    <n v="339113"/>
    <s v="Surgical Appliance and Supplies Manufacturing"/>
    <s v="65"/>
    <s v="Medical, Dental &amp; Vet Equipment &amp; Supplies"/>
    <s v="NONE"/>
    <s v="Full &amp; Open"/>
    <m/>
    <m/>
    <m/>
    <s v=" Stephanie   Gallagher "/>
    <s v="stephanie.gallagher@dla.mil"/>
    <s v="(215) 737-5145"/>
    <m/>
  </r>
  <r>
    <s v="DOD"/>
    <s v="Solicitation"/>
    <s v="SPE1C120R0137DRAFT"/>
    <s v="SPE1C1-20-R-0137 Surgical Disposable Gown RFP DRAFT"/>
    <s v="&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_x000a_&lt;p&gt;Barrier Performance and Physical Property&lt;/p&gt; _x000a_&lt;p&gt;DLATS-CT AQAR with interim changes&lt;/p&gt; _x000a_&lt;p&gt;Proposal Submission For- Lot 1A&lt;/p&gt; _x000a_&lt;p&gt;Proposal Submission For- Lot 1B&lt;/p&gt; _x000a_&lt;p&gt;Proposal Submission For- Lot 1C&lt;/p&gt; _x000a_&lt;p&gt;Proposal Submission For- Lot 2A&lt;/p&gt; _x000a_&lt;p&gt;Proposal Submission For- Lot 2B&lt;/p&gt; _x000a_&lt;p&gt;Proposal Submission For- Lot 2C&lt;/p&gt; _x000a_&lt;p&gt;Proposal Submission For- Lot 3A&lt;/p&gt; _x000a_&lt;p&gt;Proposal Submission For- Lot 3B&lt;/p&gt; _x000a_&lt;p&gt;Proposal Submission For- Lot 3C&lt;/p&gt;&lt;br&gt;"/>
    <x v="6"/>
    <n v="1000000"/>
    <n v="10000000"/>
    <s v="Pre-RFP"/>
    <m/>
    <d v="2020-07-13T00:00:00"/>
    <m/>
    <d v="2020-07-13T00:00:00"/>
    <m/>
    <m/>
    <m/>
    <s v="Other Defense Agencies"/>
    <s v="Defense Logistics Agency (DLA)"/>
    <s v="DLA Troop Support (Formerly Defense Supply Center Philadelphia)"/>
    <s v="Defense Supply Center Philadelphia - Clothing and Textiles"/>
    <s v="Troop Support Philadelphia PA Office (SPE1C1)"/>
    <m/>
    <m/>
    <m/>
    <m/>
    <s v="65"/>
    <s v="Medical, Dental &amp; Vet Equipment &amp; Supplies"/>
    <s v="NONE"/>
    <s v="Full &amp; Open"/>
    <m/>
    <m/>
    <m/>
    <s v=" Stephanie   Gallagher "/>
    <s v="stephanie.gallagher@dla.mil"/>
    <s v="(215) 737-5145"/>
    <m/>
  </r>
  <r>
    <s v="DOD"/>
    <s v="Contract"/>
    <s v="FA864920C0060"/>
    <s v="COVID-19 DIB PHASE II ARTIFICIAL INTELLIGENCE (AI) TOOL TO OPTIMIZE MILITARY AI INVESTMENT"/>
    <s v="COVID-19 DIB PHASE II ARTIFICIAL INTELLIGENCE (AI) TOOL TO OPTIMIZE MILITARY AI INVESTMENT"/>
    <x v="3"/>
    <n v="1499762"/>
    <n v="1499762"/>
    <m/>
    <n v="1"/>
    <d v="2020-06-09T00:00:00"/>
    <d v="2020-12-21T00:00:00"/>
    <d v="2020-06-09T00:00:00"/>
    <s v="Dsquorum LLC"/>
    <s v="82C08"/>
    <s v="Dsquorum LLC"/>
    <s v="Department of the Air Force (USAF)"/>
    <s v="Air Force Materiel Command (AFMC)"/>
    <s v="Air Force Research Laboratory (AFRL)"/>
    <s v="Air Force Research Laboratory/Wright Patterson AFB OH"/>
    <s v="Air Force Research Laboratory (F4FBEQ)"/>
    <m/>
    <m/>
    <n v="541715"/>
    <s v="Research and Development in the Physical, Engineering, and Life Sciences (except Nanotechnology and Biotechnology)"/>
    <s v="AD92"/>
    <s v="R&amp;D- Defense Other: Other (Applied Research/Exploratory Development)"/>
    <s v="SBA"/>
    <s v="Small Business Set-Aside -- Total"/>
    <s v="Richmond"/>
    <s v="VA"/>
    <s v="23223-6935"/>
    <m/>
    <m/>
    <m/>
    <m/>
  </r>
  <r>
    <s v="DOD"/>
    <s v="Task Order"/>
    <s v="HC108420A0003_HC108420F0177"/>
    <s v="MICROSOFT ADDITIONAL PRODUCTS - COVID-19"/>
    <s v="MICROSOFT ADDITIONAL PRODUCTS - COVID-19"/>
    <x v="3"/>
    <n v="1937760"/>
    <n v="1937760"/>
    <m/>
    <n v="1"/>
    <d v="2020-05-12T00:00:00"/>
    <d v="2020-10-31T00:00:00"/>
    <m/>
    <s v="Dell Federal Systems LP"/>
    <s v="3XAU1"/>
    <s v="Dell Inc"/>
    <s v="Other Defense Agencies"/>
    <s v="Defense Information Systems Agency (DISA)"/>
    <s v="It Contracting Division - Pl84 (HC1084)"/>
    <m/>
    <m/>
    <m/>
    <m/>
    <n v="511210"/>
    <s v="Software Publishers"/>
    <s v="D319"/>
    <s v="It and Telecom- Annual Software Maintenance Service Plans"/>
    <s v="NONE"/>
    <s v="No set aside used."/>
    <s v="Vicksburg"/>
    <s v="MS"/>
    <s v="39183-0702"/>
    <m/>
    <m/>
    <m/>
    <m/>
  </r>
  <r>
    <s v="DOD"/>
    <s v="Solicitation"/>
    <s v="COVID19RESPONSECAPABILITIES"/>
    <s v="COVID-19 Response Capabilities - Logistics and Medical Support Services"/>
    <s v="&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_x000a_&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_x000a_&lt;p&gt;1. INTRODUCTION: This is the initial step in the planning process for COVID-19 Response Capabilities.&lt;/p&gt; _x000a_&lt;p&gt;The 377 MSG/PKA at Kirtland Air Force Base seeks sources to provide: logistics and medical support services in response to pandemics; fixed or mobile medical facilities; medical training for clinical and non-clinical staff; and/or medical surge capacity.&lt;/p&gt; _x000a_&lt;p&gt;377 MSG/PKA anticipates conducting a competitive acquisition for this effort. The effort is expected to result in a Firm-Fixed-Price contract. NAICS code is anticipated to be 624230  Emergency and Other Relief Services, size standard $35M.&amp;nbsp;&lt;/p&gt; _x000a_&lt;p&gt;2. INSTRUCTIONS: All businesses capable of providing COVID-19 Response Capabilities are invited to respond electronically.&lt;/p&gt; _x000a_&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_x000a_&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_x000a_&lt;p&gt;Responses must be received no later than 27 March 2020, and addressed to Contract Specialist Stephanie Bourgeois, stephanie.bourgeois.1@us.af.mil, and Contracting Officer Rafaela Kovacs, rafaela.kovacs@us.af.mil.&lt;/p&gt; _x000a_&lt;p&gt;All interested parties, regardless of size, are encouraged to respond to this sources sought notice. Submissions should include available technology, company literature, and relevant company background, experience, and qualifications.&lt;/p&gt; _x000a_&lt;p&gt;All information supplied will be considered confidential, unless otherwise specified by the business or available from other sources without restriction.&lt;/p&gt; _x000a_&lt;p&gt;Documents are requested to be submitted electronically in Adobe Professional (.PDF) format or Microsoft Word (.doc, .docx) or Microsofr Power Point (.ppt, .pptx). No telephonic, facsimile or hardcopy responses to this sources sought will be considered.&lt;/p&gt; _x000a_&lt;p&gt;Additional Information:&lt;/p&gt; _x000a_&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
    <x v="7"/>
    <n v="1000000"/>
    <n v="10000000"/>
    <s v="Pre-RFP"/>
    <m/>
    <d v="2020-03-25T00:00:00"/>
    <d v="2020-03-27T00:00:00"/>
    <d v="2020-03-25T00:00:00"/>
    <m/>
    <m/>
    <m/>
    <s v="Department of the Air Force (USAF)"/>
    <s v="Air Force Materiel Command (AFMC)"/>
    <s v="Air Force Nuclear Weapons Center (AFNWC)"/>
    <s v="377th Air Base Wing"/>
    <m/>
    <m/>
    <m/>
    <n v="624230"/>
    <s v="Emergency and Other Relief Services"/>
    <m/>
    <m/>
    <s v="NONE"/>
    <s v="Full &amp; Open"/>
    <s v="Kirtland AFB , NM 87117 USA"/>
    <s v="NM"/>
    <s v="87117"/>
    <s v=" Rafaela  A  Kovacs "/>
    <s v="rafaela.kovacs@kirtland.af.mil"/>
    <s v="(505) 846-7691"/>
    <s v="(505) 853-3476"/>
  </r>
  <r>
    <s v="DOD"/>
    <s v="Contract"/>
    <s v="W15QKN20C5021"/>
    <s v="Bus Transportation Services in New York, COVID-19"/>
    <s v="OPTION PERIOD 1, BUS TRANSPORTATION SERVICES IN NEW YORK IN SUPPORT OF THE 3RD ESC."/>
    <x v="7"/>
    <n v="1063500"/>
    <n v="1595250"/>
    <m/>
    <n v="0.66670000000000007"/>
    <d v="2020-04-16T00:00:00"/>
    <d v="2020-10-31T00:00:00"/>
    <d v="2020-05-20T00:00:00"/>
    <s v="Academy Bus Tours Inc"/>
    <s v="1DEF4"/>
    <s v="Academy Bus Tours Inc"/>
    <s v="Department of the Army (USA)"/>
    <s v="U.S. Army Forces Command (FORSCOM)"/>
    <s v="US Army Forces Command (W811R6)"/>
    <m/>
    <m/>
    <m/>
    <m/>
    <n v="485999"/>
    <s v="All Other Transit and Ground Passenger Transportation"/>
    <s v="V222"/>
    <s v="Transportation/Travel/Relocation- Travel/Lodging/Recruitment: Passenger Motor Charter"/>
    <s v="SBA"/>
    <s v="Small Business Set-Aside -- Total"/>
    <s v="New York"/>
    <s v="NY"/>
    <s v="10001-5957"/>
    <m/>
    <m/>
    <m/>
    <m/>
  </r>
  <r>
    <s v="DOD"/>
    <s v="Contract"/>
    <s v="W50S8520A0005"/>
    <s v="COVID-19 EMERGENCY LODGING FOR RESPONDERS"/>
    <s v="COVID-19 EMERGENCY LODGING FOR RESPONDERS"/>
    <x v="7"/>
    <n v="1019758"/>
    <n v="1019758"/>
    <m/>
    <n v="1"/>
    <d v="2020-04-11T00:00:00"/>
    <d v="2020-09-30T00:00:00"/>
    <d v="2020-05-28T00:00:00"/>
    <s v="Nextrinsic Corp"/>
    <s v="4PFW6"/>
    <s v="Nextrinsic Corp"/>
    <s v="Department of the Army (USA)"/>
    <s v="U.S. Army National Guard (ARNG)"/>
    <s v="Michigan Army National Guard"/>
    <s v="ARNG MI ARNG Element Joint Force Headquarters (W90T83)"/>
    <m/>
    <m/>
    <m/>
    <n v="721110"/>
    <s v="Hotels (except Casino Hotels) and Motels"/>
    <s v="X1FZ"/>
    <s v="Lease/Rental of Other Residential Buildings"/>
    <s v="8AN"/>
    <s v="8(a) Sole Source"/>
    <s v="Detroit"/>
    <s v="MI"/>
    <s v="48226-1021"/>
    <m/>
    <m/>
    <m/>
    <m/>
  </r>
  <r>
    <s v="DOD"/>
    <s v="Task Order"/>
    <s v="W9115116D0101_W9115120F0179"/>
    <s v="FULL FOOD SERVICES AT NORTH FT HOOD IN RESPONSE TO COVID19"/>
    <s v="FULL FOOD SERVICES AT NORTH FT HOOD IN RESPONSE TO COVID19"/>
    <x v="7"/>
    <n v="1579613.84"/>
    <n v="2355675.34"/>
    <m/>
    <n v="0.67059999999999997"/>
    <d v="2020-03-26T00:00:00"/>
    <d v="2020-09-30T00:00:00"/>
    <m/>
    <s v="Professional Contract Services Inc"/>
    <s v="09DA9"/>
    <s v="Professional Contract Services Inc"/>
    <s v="Department of the Army (USA)"/>
    <s v="U.S. Army Materiel Command (AMC)"/>
    <s v="Army Contracting Command (ACC)"/>
    <s v="Mission &amp; Installation Contracting Command (MICC)"/>
    <s v="418th CSB-Fort Hood, Texas"/>
    <s v="MICC-Fort Hood, Texas"/>
    <s v="Mission &amp; Installation Contracting Command Field Directorate Office (W91151)"/>
    <n v="722310"/>
    <s v="Food Service Contractors"/>
    <s v="S203"/>
    <s v="Housekeeping- Food"/>
    <s v="NONE"/>
    <s v="No set aside used."/>
    <s v="Fort Hood"/>
    <s v="TX"/>
    <s v="76544-5026"/>
    <m/>
    <m/>
    <m/>
    <m/>
  </r>
  <r>
    <s v="DOD"/>
    <s v="Solicitation"/>
    <s v="SPE2DS20RCOVID19"/>
    <s v="Request for Information pertaining to Medical PPE in response to COVID-19"/>
    <s v="&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_x000a_&lt;p&gt;Please see the attached notice for details on the information requuested.&lt;/p&gt; _x000a_&lt;p&gt;POC: Brian C. Schott; Email:&amp;nbsp; brian.schott@dla.mil&lt;/p&gt;&lt;br&gt;"/>
    <x v="4"/>
    <n v="1000000"/>
    <n v="10000000"/>
    <s v="Pre-RFP"/>
    <m/>
    <d v="2020-04-08T00:00:00"/>
    <d v="2020-06-01T00:00:00"/>
    <d v="2020-06-18T00:00:00"/>
    <m/>
    <m/>
    <m/>
    <s v="Other Defense Agencies"/>
    <s v="Defense Logistics Agency (DLA)"/>
    <s v="DLA Troop Support (Formerly Defense Supply Center Philadelphia)"/>
    <s v="Troop Support Medical Supply Chain"/>
    <s v="MEDICAL SUPPLY CHAIN MD SURG FSF (SPE2DS)"/>
    <m/>
    <m/>
    <m/>
    <m/>
    <m/>
    <m/>
    <s v="NONE"/>
    <s v="Full &amp; Open"/>
    <m/>
    <m/>
    <m/>
    <s v=" Brian  C  Schott "/>
    <s v="brian.schott@dla.mil"/>
    <s v="(215) 737-2121"/>
    <m/>
  </r>
  <r>
    <s v="DOD"/>
    <s v="Solicitation"/>
    <s v="W81K0218P0287_OPT2"/>
    <s v="Tele-Radiology Services"/>
    <s v="&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9 September 2020 through 18 September 2021 for Option II.&amp;nbsp; The anticipated date for contract modification is on or about 11 September 2020.&amp;nbsp;&lt;/p&gt; _x000a_&lt;p&gt;&lt;/p&gt; _x000a_&lt;p&gt;The purpose of this modification is to increase the quantities for X-rays and Computed Tomography Reads to Option II since quantities have increased due to the COVID-19 Pandemic and a larger patient population at BDAACH.&amp;nbsp; The estimated total amount of this modification is $41,423.54.&lt;/p&gt; _x000a_&lt;p&gt;&lt;/p&gt; _x000a_&lt;p&gt;This announcement fulfills the synopsis requirements under FAR 5.201 and 5.203.&amp;nbsp;&lt;/p&gt;&lt;br&gt;"/>
    <x v="8"/>
    <n v="1000000"/>
    <n v="10000000"/>
    <s v="Pre-RFP"/>
    <m/>
    <d v="2020-08-27T00:00:00"/>
    <d v="2020-09-01T00:00:00"/>
    <d v="2020-08-27T00:00:00"/>
    <m/>
    <m/>
    <m/>
    <s v="Department of the Army (USA)"/>
    <s v="U.S. Army Medical Command (MEDCOM)"/>
    <s v="Regional Health Command- Pacific"/>
    <s v="Medical Command Pacific Regional Center (W81K02)"/>
    <m/>
    <m/>
    <m/>
    <n v="621512"/>
    <s v="Diagnostic Imaging Centers"/>
    <s v="Q"/>
    <s v="Medical Services"/>
    <s v="NONE"/>
    <s v="Full &amp; Open"/>
    <s v="KOR"/>
    <m/>
    <m/>
    <s v=" Scott   Saito "/>
    <s v="scott.k.saito.civ@mail.mil"/>
    <s v="(808) 438-5117"/>
    <m/>
  </r>
  <r>
    <s v="DOD"/>
    <s v="Solicitation"/>
    <s v="W911QY20S0014"/>
    <s v="NOTICE OF INTENT TO SOLE SOURCE - Transport Telemedicine Systems (TTS) Program"/>
    <s v="&lt;p&gt;W911QY-20-S-0010&lt;/p&gt; _x000a_&lt;p&gt;This Sources Sought Notice (SSN) is posted to conduct market research for capabilities from potential sources for a medical device/software that integrates commercially available FDA devices, novel non-medical devices (drug and tourniquet sensors) and automated (hands-free, voice-free) software to capture Tactical Combat Casualty Care (TC3) card information with the ability to transmit this data over the DoD tactical satellite network for Medical Treatment Facilities.&amp;nbsp; The device/software must be able to receive this data from the DoD tactical network and display in a standard hospital Intensive Care Unit (ICU) dashboard format.&amp;nbsp; This requirement must meet airworthiness, DoD Information Assurance protocols (DISA Risk Management Framework), and FDA medical device clearance (if necessary).&lt;/p&gt; _x000a_&lt;p&gt;This is a SSN for planning purposes only, as defined in FAR 15.201(e). This is not a solicitation for proposals. Responses to this notice are not offers and cannot be accepted by the Government to form a binding contract. It is not to be construed as a commitment by the Government nor will the Government pay for the information solicited. No solicitation document exists or is guaranteed to be issued as a result of this SSN. Respondents are advised that the Government is under no obligation to acknowledge receipt of the information received or provide feedback.&lt;/p&gt; _x000a_&lt;p&gt;This information will support USAMMDAs Project Management Office Warfighter Health Performance and Evacuation (PMO WHPE), Transport Telemedicine Systems (TTS) Program to increase Warfighter patient outcomes and long-term healthcare outcome through a medical data communication integrated solution that bridges the gap between documentation and existing medical devices to collect patient data and transmit it in near-real-time to the deployed medical treatment facilities (MTFs). &amp;nbsp;&lt;/p&gt; _x000a_&lt;p&gt;As such, TTS is seeking the following information on current industry capabilities for a system capable of managing six patients using a single low cost device that has the ability to integrate data from sensors to automatically capture and transmit vital signs and treatments interventions for use by the United States Army Special Operations Command:&lt;/p&gt; _x000a_&lt;ol&gt; _x000a_ &lt;li&gt;Description of definition the system architecture for the MEDHUB Line Medic Kit, Mobile Ad-hoc Networking (MANET) system network, Mobile MEDHUB Patient Awareness Support System (MPASS) Dashboard, Mobile Medication Management Systems (M3S), canine veterinary documentation and tactical communications platform integration of both the Air and Ground Ambulance Vehicles based on the United States Government (USG) PMEC.&lt;/li&gt; _x000a_ &lt;li&gt;Description of software release schedules and test plans to support unit and system level testing.&lt;/li&gt; _x000a_ &lt;li&gt;Description of how contractor shall work in concert with System, Simulation, Software and Integrated Directorate (S3I) Army Interoperability Lab (SAIL) and USG to develop the detailed network architecture to integrate the MEDHUB systems for MANET networks. Description of how the contractor shall conduct system integration and testing of MANET networks prior to final evaluation events. The testing shall be conducted with contractors test plan that involve both ground and air platforms.&lt;/li&gt; _x000a_ &lt;li&gt;A description of systems ability to meet DoD Information Assurance protocols (DISA Risk Management Framework), and FDA medical device clearance (if necessary).&lt;/li&gt; _x000a_ &lt;li&gt;The availability to test the device on a simulated DoD tactical mesh network.&lt;/li&gt; _x000a_&lt;/ol&gt; _x000a_&lt;p&gt;SUBMISSION INSTRUCTIONS:&lt;/p&gt; _x000a_&lt;p&gt;All written responses must be received within fifteen (15) days of issuance of this SSN. Submissions should:&lt;/p&gt; _x000a_&lt;p&gt;(1) Use Microsoft Word or Adobe Portable Document Format (PDF);&lt;/p&gt; _x000a_&lt;p&gt;(2) Be sent to the POC identified below by email only;&lt;/p&gt; _x000a_&lt;p&gt;(3) Be complete, sufficiently detailed, and organized in a manner that tracks to the information requested in this SSN;&lt;/p&gt; _x000a_&lt;p&gt;(4) Include a single company point of contact with name, title, address, telephone and fax numbers, and e-mail address(s); and&lt;/p&gt; _x000a_&lt;p&gt;(5) Not exceed 10 single sided pages in total (not including cover page and cover letter). Material that is advertisement only in nature is not desired.&lt;/p&gt; _x000a_&lt;p&gt;Please address responses to this notice to the Government Contracting Officer, Richard Totten: richard.w.totten2.civ@mail.mil. Please title the response with the announcement number, company name, and date. All questions must be submitted in writing via email. No telephone inquiries will be accepted.&lt;/p&gt; _x000a_&lt;p&gt;&lt;/p&gt; _x000a_&lt;p&gt;&lt;/p&gt; _x000a_&lt;p&gt;&lt;/p&gt;&lt;br&gt;"/>
    <x v="8"/>
    <n v="1000000"/>
    <n v="10000000"/>
    <s v="Pre-RFP"/>
    <m/>
    <d v="2020-05-04T00:00:00"/>
    <d v="2020-06-12T00:00:00"/>
    <d v="2020-05-28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Solicitation"/>
    <s v="W81K0218P0287"/>
    <s v="Tele-Radiology Services"/>
    <s v="&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5 April 2020 through 18 September 2020 for current Option I.&amp;nbsp; The anticipated date for contract modification is on or about 15 April 2020.&amp;nbsp;&lt;/p&gt; _x000a_&lt;p&gt;The purpose of this modification is to increase the quantities for X-rays and Computed Tomography Reads to current Option I since quantities have increased due to the COVID-19 Pandemic and a larger patient population at BDAACH.&amp;nbsp; The estimated total amount of this modification is $31,724.94.&lt;/p&gt; _x000a_&lt;p&gt;This announcement fulfills the synopsis requirements under FAR 5.201 and 5.203.&amp;nbsp;&lt;/p&gt;&lt;br&gt;"/>
    <x v="8"/>
    <n v="1000000"/>
    <n v="10000000"/>
    <s v="Pre-RFP"/>
    <m/>
    <d v="2020-03-27T00:00:00"/>
    <d v="2020-04-01T00:00:00"/>
    <d v="2020-03-27T00:00:00"/>
    <m/>
    <m/>
    <m/>
    <s v="Department of the Army (USA)"/>
    <s v="U.S. Army Medical Command (MEDCOM)"/>
    <s v="Regional Health Command- Pacific"/>
    <s v="Medical Command Pacific Regional Center (W81K02)"/>
    <m/>
    <m/>
    <m/>
    <n v="621512"/>
    <s v="Diagnostic Imaging Centers"/>
    <s v="Q"/>
    <s v="Medical Services"/>
    <s v="NONE"/>
    <s v="Full &amp; Open"/>
    <s v="KOR"/>
    <m/>
    <m/>
    <s v=" Scott   Saito "/>
    <s v="scott.k.saito.civ@mail.mil"/>
    <s v="(808) 438-5117"/>
    <m/>
  </r>
  <r>
    <s v="DOD"/>
    <s v="Task Order"/>
    <s v="W911QY13D0080_W911QY20F0199"/>
    <s v="PD PHASE OPERATIONAL NON-BWA IVD ASSAY D COVID-19 ASSAYS"/>
    <s v="PD PHASE OPERATIONAL NON-BWA IVD ASSAY D COVID-19 ASSAYS"/>
    <x v="9"/>
    <n v="6047100"/>
    <n v="6047100"/>
    <m/>
    <n v="1"/>
    <d v="2020-04-17T00:00:00"/>
    <d v="2021-01-31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W911QY13D0080_W911QY20F0217"/>
    <s v="COMMERCIAL ASSAY KIT DELIVERY: RP2.1 ASSAYS AND COVID-19 ASSAY EXTERNAL CONTROL MATERIALS"/>
    <s v="COMMERCIAL ASSAY KIT DELIVERY: RP2.1 ASSAYS AND COVID-19 ASSAY EXTERNAL CONTROL MATERIALS"/>
    <x v="9"/>
    <n v="2999000"/>
    <n v="2999000"/>
    <m/>
    <n v="1"/>
    <d v="2020-04-24T00:00:00"/>
    <d v="2020-10-31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W911QY13D0080_W911QY20F0171"/>
    <s v="PD PHASE OPERATIONAL NON-BWA IVD ASSAY PURCHASE OF COVID-19 ASSAYS, EXTERNAL CONTROL MATERIALS AND SOFTWARE MODULE UPDATES."/>
    <s v="PD PHASE OPERATIONAL NON-BWA IVD ASSAY PURCHASE OF COVID-19 ASSAYS, EXTERNAL CONTROL MATERIALS AND SOFTWARE MODULE UPDATES."/>
    <x v="9"/>
    <n v="5905150"/>
    <n v="5905150"/>
    <m/>
    <n v="1"/>
    <d v="2020-03-23T00:00:00"/>
    <d v="2020-10-15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W911QY13D0080_W911QY20F0125"/>
    <s v="CORONAVIRUS ASSAY DEVELOPMENT"/>
    <s v="CORONAVIRUS ASSAY DEVELOPMENT"/>
    <x v="9"/>
    <n v="2080396.23"/>
    <n v="2080396.23"/>
    <m/>
    <n v="1"/>
    <d v="2020-02-14T00:00:00"/>
    <d v="2020-10-15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W91YU015D0010_W81K0220F0131"/>
    <s v="DELIVERY ORDER FOR PANTHER FUSION SARS-COV2 ASSAY PPR SOLUTION (TEST KITS)AND CLIN FOR DNA/RNA ENZYME CARTRIDGE(REAGENT)KIT TO CONTRACT IN SUPPORT OF COVID 19"/>
    <s v="DELIVERY ORDER FOR PANTHER FUSION SARS-COV2 ASSAY PPR SOLUTION (TEST KITS)AND CLIN FOR DNA/RNA ENZYME CARTRIDGE(REAGENT)KIT TO CONTRACT IN SUPPORT OF COVID 19"/>
    <x v="9"/>
    <n v="1800000"/>
    <n v="1800000"/>
    <m/>
    <n v="1"/>
    <d v="2019-10-01T00:00:00"/>
    <d v="2020-09-30T00:00:00"/>
    <m/>
    <s v="Gen-Probe Inc"/>
    <s v="0BDV3"/>
    <s v="Hologic Inc"/>
    <s v="Department of the Army (USA)"/>
    <s v="U.S. Army Medical Command (MEDCOM)"/>
    <s v="Regional Health Command- Pacific"/>
    <s v="Medical Command Pacific Regional Center (W81K02)"/>
    <m/>
    <m/>
    <m/>
    <n v="325413"/>
    <s v="In-Vitro Diagnostic Substance Manufacturing"/>
    <s v="6515"/>
    <s v="Medical and Surgical Instruments, Equipment, and Supplies"/>
    <s v="NONE"/>
    <s v="No set aside used."/>
    <s v="Fort Lewis"/>
    <s v="WA"/>
    <s v="98431-1000"/>
    <m/>
    <m/>
    <m/>
    <m/>
  </r>
  <r>
    <s v="DOD"/>
    <s v="Solicitation"/>
    <s v="SPE2DE20DXXXX"/>
    <s v="RFI for COVID-19 Rapid Antigen Point of Care Tests"/>
    <s v="&lt;p&gt;The Defense Logistics Agency - Troop Support is seeking sources capable of providing COVID-19 rapid antigen point of care tests that require no extra instruments (analyzers and readers).&lt;/p&gt; _x000a_&lt;p&gt;All products offered must be Food and Drug Administration (FDA) approved or have been granted Emergency Use Authorization (EUA) approval.&lt;/p&gt; _x000a_&lt;p&gt;The anticipated demand is 150 million plus tests.&amp;nbsp;&lt;/p&gt; _x000a_&lt;p&gt;Monthly deliveries starting in September 2020 through the end of November 2020.&amp;nbsp;&lt;/p&gt; _x000a_&lt;p&gt;Delivery would be to multiple states in the United States.&lt;/p&gt; _x000a_&lt;p&gt;This is a request for information (RFI) and does not commit the U.S. Government to issue a solicitation, make an award, or pay any costs associated with responding to this announcement. All submitted information shall remain with the U.S. Government and will not be returned.&lt;/p&gt; _x000a_&lt;p&gt;Your response to this Request for Information may be submitted electronically in PDF format and emailed to charles.reimer@dla.mil&lt;/p&gt;&lt;br&gt;"/>
    <x v="9"/>
    <n v="1000000"/>
    <n v="10000000"/>
    <s v="Pre-RFP"/>
    <m/>
    <d v="2020-08-26T00:00:00"/>
    <d v="2020-08-27T00:00:00"/>
    <d v="2020-08-26T00:00:00"/>
    <m/>
    <m/>
    <m/>
    <s v="Other Defense Agencies"/>
    <s v="Defense Logistics Agency (DLA)"/>
    <s v="DLA Troop Support (Formerly Defense Supply Center Philadelphia)"/>
    <s v="Troop Support Medical Supply Chain"/>
    <s v="DLA Troop Support- Medical Supply Chain (SPE2DE)"/>
    <m/>
    <m/>
    <n v="325413"/>
    <s v="In-Vitro Diagnostic Substance Manufacturing"/>
    <s v="66"/>
    <s v="Instruments and Laboratory Equipment"/>
    <s v="NONE"/>
    <s v="Full &amp; Open"/>
    <s v="USA"/>
    <m/>
    <m/>
    <s v=" Charles   Reimer "/>
    <s v="charles.reimer@dla.mil"/>
    <s v="(215) 737-3829"/>
    <m/>
  </r>
  <r>
    <s v="DOD"/>
    <s v="Solicitation"/>
    <s v="JA20040310"/>
    <s v="BioFire Defense COVID-19 Test 510(k) with Sample Expansion Option"/>
    <s v="&lt;p&gt;&lt;/p&gt; _x000a_&lt;p&gt;Research and development aimed at securing FDA 510(k) clearance under the Federal Food, Drug, and Cosmetic Act for BioFire Defenses COVID-19 test.&amp;nbsp;&lt;/p&gt; _x000a_&lt;p&gt;Period of Performance: May 2020 to May 2021.&lt;/p&gt; _x000a_&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_x000a_&lt;p&gt;&lt;/p&gt;&lt;br&gt;"/>
    <x v="9"/>
    <n v="109827341"/>
    <n v="274111340"/>
    <s v="Pre-RFP"/>
    <m/>
    <d v="2020-06-23T00:00:00"/>
    <d v="2020-07-15T00:00:00"/>
    <d v="2020-06-23T00:00:00"/>
    <s v="BioFire Diagnostics Inc"/>
    <s v="088J2"/>
    <s v="Institut Merieux SACA"/>
    <s v="Department of the Army (USA)"/>
    <s v="U.S. Army Medical Command (MEDCOM)"/>
    <s v="Army Medical Research and Materiel Command"/>
    <s v="Army Medical Research Acquisition Activity (AMRAA)"/>
    <s v="Medical Command US Army Medical Research Acquisition Activity (W81XWH)"/>
    <m/>
    <m/>
    <n v="541714"/>
    <s v="Research and Development in Biotechnology (except Nanobiotechnology)"/>
    <s v="A"/>
    <s v="Research and Development"/>
    <s v="NONE"/>
    <s v="Full &amp; Open"/>
    <s v="Salt Lake City , UT 84107 USA"/>
    <s v="UT"/>
    <s v="84107"/>
    <s v=" Patrick  K  Harris "/>
    <s v="patrick.harris@amedd.army.mil"/>
    <s v="(301) 619-2779"/>
    <m/>
  </r>
  <r>
    <s v="DOD"/>
    <s v="Contract"/>
    <s v="W9114F20P0021"/>
    <s v="REPORTABLE TESTS- COVID-19"/>
    <s v="REPORTABLE TESTS- COVID-19"/>
    <x v="9"/>
    <n v="1467334.34"/>
    <n v="1467334.34"/>
    <m/>
    <n v="1"/>
    <d v="2020-03-27T00:00:00"/>
    <d v="2021-02-25T00:00:00"/>
    <d v="2020-05-15T00:00:00"/>
    <s v="Bioscientia Institut fuer medizinische Diagnostik GmbH"/>
    <s v="DB808"/>
    <s v="Sonic Healthcare Ltd"/>
    <s v="Department of the Army (USA)"/>
    <s v="U.S. Army Medical Command (MEDCOM)"/>
    <s v="Europe Regional Medical Command"/>
    <s v="Landstuhl Regional Medical Center (WK4FW0)"/>
    <m/>
    <m/>
    <m/>
    <n v="621511"/>
    <s v="Medical Laboratories"/>
    <s v="Q301"/>
    <s v="Medical- Laboratory Testing"/>
    <s v="NONE"/>
    <s v="No set aside used."/>
    <m/>
    <m/>
    <m/>
    <m/>
    <m/>
    <m/>
    <m/>
  </r>
  <r>
    <s v="DOD"/>
    <s v="Solicitation"/>
    <s v="FA442720Q0131"/>
    <s v="Point of Care Testing Services"/>
    <s v="&lt;p&gt;Technology license for individual Point of Care Testing Service, support, and updated maintenance for each platform in accordance with the Performance Work Statement.&lt;/p&gt;&lt;br&gt;"/>
    <x v="9"/>
    <n v="1000000"/>
    <n v="10000000"/>
    <s v="RFP"/>
    <m/>
    <d v="2020-09-01T00:00:00"/>
    <d v="2020-09-11T00:00:00"/>
    <d v="2020-09-01T00:00:00"/>
    <m/>
    <m/>
    <m/>
    <s v="Department of the Air Force (USAF)"/>
    <s v="Air Mobility Command (AMC)"/>
    <s v="18th Air Force"/>
    <s v="60th Air Mobility Wing"/>
    <s v="60th CONS"/>
    <s v="AMC 18th AF 60th AMW 60th MSG 60th Contracting Squadron (FA4427)"/>
    <m/>
    <n v="541512"/>
    <s v="Computer Systems Design Services"/>
    <s v="70"/>
    <s v="Gen Purpose Auto Data Procssng Equipment"/>
    <s v="SBA"/>
    <s v="Small Business Set-Aside -- Total"/>
    <s v="Travis AFB , CA 94535 USA"/>
    <s v="CA"/>
    <s v="94535"/>
    <s v=" John   Da Silva "/>
    <s v="john.da_silva@us.af.mil"/>
    <s v="(707) 424-7788"/>
    <m/>
  </r>
  <r>
    <s v="DOD"/>
    <s v="Task Order"/>
    <s v="W81K0220D0007_W81K0220F0161"/>
    <s v="CLINICAL LABORATORY TESTING FOR COVID-19 AT BRIAN D. ALLGOOD ARMY COMMUNITY HOSPITAL, USAMEDDAC-KOREA - PERIOD OF PERFORMANCE 15 MAY 2020 THROUGH 30 SEPTEMBER 2020"/>
    <s v="CLINICAL LABORATORY TESTING FOR COVID-19 AT BRIAN D. ALLGOOD ARMY COMMUNITY HOSPITAL, USAMEDDAC-KOREA - PERIOD OF PERFORMANCE 15 MAY 2020 THROUGH 30 SEPTEMBER 2020"/>
    <x v="9"/>
    <n v="1032200"/>
    <n v="1032200"/>
    <m/>
    <n v="1"/>
    <d v="2020-05-12T00:00:00"/>
    <d v="2020-10-31T00:00:00"/>
    <m/>
    <s v="Seoul Clinical Laboratories"/>
    <s v="1E90F"/>
    <s v="Seoul Clinical Laboratories"/>
    <s v="Department of the Army (USA)"/>
    <s v="U.S. Army Medical Command (MEDCOM)"/>
    <s v="Regional Health Command- Pacific"/>
    <s v="Medical Command Pacific Regional Center (W81K02)"/>
    <m/>
    <m/>
    <m/>
    <n v="621511"/>
    <s v="Medical Laboratories"/>
    <s v="Q301"/>
    <s v="Medical- Laboratory Testing"/>
    <s v="NONE"/>
    <s v="No set aside used."/>
    <m/>
    <m/>
    <m/>
    <m/>
    <m/>
    <m/>
    <m/>
  </r>
  <r>
    <s v="DOD"/>
    <s v="Contract"/>
    <s v="W81K0220D0007"/>
    <s v="Clinical Laboratory Testing for COVID-19 at Brian D. Allgood Army Community Hospital, USAMEDDAC-Korea"/>
    <s v="CLINICAL LABORATORY TESTING FOR COVID-19 AT BRIAN D. ALLGOOD ARMY COMMUNITY HOSPITAL, USAMEDDAC-KOREA"/>
    <x v="9"/>
    <n v="1032200"/>
    <n v="1032200"/>
    <m/>
    <n v="1"/>
    <d v="2020-05-12T00:00:00"/>
    <d v="2020-09-30T00:00:00"/>
    <d v="2020-05-12T00:00:00"/>
    <s v="Seoul Clinical Laboratories"/>
    <s v="1E90F"/>
    <s v="Seoul Clinical Laboratories"/>
    <s v="Department of the Army (USA)"/>
    <s v="U.S. Army Materiel Command (AMC)"/>
    <s v="Army Medical Department Seoul South Korea (W91QHB)"/>
    <m/>
    <m/>
    <m/>
    <m/>
    <n v="621511"/>
    <s v="Medical Laboratories"/>
    <s v="Q301"/>
    <s v="Medical- Laboratory Testing"/>
    <s v="NONE"/>
    <s v="No set aside used."/>
    <m/>
    <m/>
    <m/>
    <m/>
    <m/>
    <m/>
    <m/>
  </r>
  <r>
    <s v="DOD"/>
    <s v="Solicitation"/>
    <s v="W911QY20S0010"/>
    <s v="Ventilator Challenge Call for Proposals"/>
    <s v="&lt;p&gt;&lt;strong&gt;Ventilator Challenge Call for Proposals&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Medical&lt;/p&gt; _x000a_&lt;p&gt;&lt;u&gt;PBA CALL Number&lt;/u&gt;: W911QY-20-S-0011&lt;/p&gt; _x000a_&lt;p&gt;&lt;u&gt;CALL Issuance Date&lt;/u&gt;: 7 May 2020&lt;/p&gt; _x000a_&lt;p&gt;&lt;u&gt;Proposals Due&lt;/u&gt;: 5 days from posting date&lt;/p&gt; _x000a_&lt;ol&gt; _x000a_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_x000a_&lt;/ol&gt; _x000a_&lt;ul&gt; _x000a_ &lt;li&gt; _x000a_  &lt;ul&gt; _x000a_   &lt;li&gt;Upon receipt of a proposal submitted in response to this RPP, the next steps are as follows:&amp;nbsp;&amp;nbsp; _x000a_    &lt;ul&gt; _x000a_     &lt;li&gt;The Government will evaluate the proposal.&lt;/li&gt; _x000a_     &lt;li&gt;Discussions among the parties, whether verbally or in writing, will occur as appropriate.&lt;/li&gt; _x000a_     &lt;li&gt;The Government will send an agreement to the offeror.&lt;/li&gt; _x000a_     &lt;li&gt;Additional discussions will occur as necessary.&lt;/li&gt; _x000a_     &lt;li&gt;Awards will be made after evaluation and selection of a successful proposal.&amp;nbsp; (Note: Awards are dependent upon the availability of funds.)&lt;/li&gt; _x000a_    &lt;/ul&gt; &lt;/li&gt; _x000a_  &lt;/ul&gt; &lt;/li&gt; _x000a_&lt;/ul&gt; _x000a_&lt;ol&gt; _x000a_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_x000a_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_x000a_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_x000a_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_x000a_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_x000a_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_x000a_ &lt;li&gt;The Government is prohibited from soliciting and awarding actions to contractors that have engaged or are suspected to have engaged in criminal, fraudulent, or seriously improper conduct.&lt;/li&gt; _x000a_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_x000a_ &lt;li&gt;Data submitted that cannot be disclosed to the public for any purpose, or used by the Government except for evaluation purposes, shall be marked on the title page with the below legend and mark each data sheet as follows:&lt;/li&gt; _x000a_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_x000a_ &lt;li&gt;DATA SHEET MARKING: Mark each sheet of data it wishes to restrict with the following legend: Use or disclosure of data contained on this sheet is subject to the restriction on the title page of this proposal.&lt;/li&gt; _x000a_ &lt;li&gt;&amp;nbsp;Questions regarding this announcement may be submitted by email to &lt;u&gt;richard.w.totten2.civ@mail.mil&lt;/u&gt; within 2 days of the closing date.&lt;/li&gt; _x000a_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_x000a_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_x000a_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_x000a_&lt;/ol&gt; _x000a_&lt;p&gt;&lt;strong&gt;Objectives:&lt;/strong&gt;&lt;/p&gt; _x000a_&lt;p&gt;This Statement of Objectives (SOO) relates to an xTech COVID-19 Ventilator Challenge Special Notice as follows:&lt;/p&gt; _x000a_&lt;p&gt;The Army seeks a low-cost, readily manufacturable emergency ventilator to quickly augment ventilator capacity in the e"/>
    <x v="10"/>
    <n v="1000000"/>
    <n v="10000000"/>
    <s v="Pre-RFP"/>
    <m/>
    <d v="2020-05-07T00:00:00"/>
    <d v="2020-05-12T00:00:00"/>
    <d v="2020-05-11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HHS"/>
    <s v="Solicitation"/>
    <s v="07986"/>
    <s v="Modification to contract number 75D30120C07986 Virtual Network COVID-19"/>
    <s v="&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_x000a_&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_x000a_&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 _x000a_&lt;p&gt;&lt;/p&gt;&lt;br&gt;"/>
    <x v="5"/>
    <n v="4400313"/>
    <n v="4400313"/>
    <s v="Pre-RFP"/>
    <m/>
    <d v="2020-07-31T00:00:00"/>
    <d v="2020-08-15T00:00:00"/>
    <d v="2020-07-31T00:00:00"/>
    <s v="Westat Inc"/>
    <s v="1D075"/>
    <s v="Westat Inc"/>
    <s v="Centers for Disease Control and Prevention (CDC)"/>
    <s v="Office of Acquisition Services/Atlanta GA (75D302)"/>
    <m/>
    <m/>
    <m/>
    <m/>
    <m/>
    <n v="541715"/>
    <s v="Research and Development in the Physical, Engineering, and Life Sciences (except Nanotechnology and Biotechnology)"/>
    <s v="A"/>
    <s v="Research and Development"/>
    <s v="NONE"/>
    <s v="Full &amp; Open"/>
    <s v="Rockville , MD 20850 USA"/>
    <s v="TX"/>
    <s v="20850"/>
    <s v=" William   Brannen "/>
    <s v="vwl0@cdc.gov"/>
    <s v="(770) 488-2084"/>
    <m/>
  </r>
  <r>
    <s v="HHS"/>
    <s v="Solicitation"/>
    <s v="08150"/>
    <s v="COVID-19 Cohort Studies modifcation to contract"/>
    <s v="&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_x000a_&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lt;br&gt;"/>
    <x v="5"/>
    <n v="14570785"/>
    <n v="29777170"/>
    <s v="Pre-RFP"/>
    <m/>
    <d v="2020-07-31T00:00:00"/>
    <d v="2020-08-15T00:00:00"/>
    <d v="2020-07-31T00:00:00"/>
    <s v="Abt Associates Inc"/>
    <s v="1C0U6"/>
    <s v="Abt Associates Inc"/>
    <s v="Centers for Disease Control and Prevention (CDC)"/>
    <s v="Office of Acquisition Services/Atlanta GA (75D302)"/>
    <m/>
    <m/>
    <m/>
    <m/>
    <m/>
    <n v="541715"/>
    <s v="Research and Development in the Physical, Engineering, and Life Sciences (except Nanotechnology and Biotechnology)"/>
    <s v="A"/>
    <s v="Research and Development"/>
    <s v="NONE"/>
    <s v="Full &amp; Open"/>
    <s v="Cambridge , MA 02138 USA"/>
    <s v="MA"/>
    <s v="02138"/>
    <s v=" William   Brannen "/>
    <s v="vwl0@cdc.gov"/>
    <s v="(770) 488-2084"/>
    <m/>
  </r>
  <r>
    <s v="HHS"/>
    <s v="Task Order"/>
    <s v="75N98020A00031_75N98020F00005"/>
    <s v="SERVICES AND SUPPORT FOR HHS AND COVID19 RESPONSE"/>
    <s v="SERVICES AND SUPPORT FOR HHS AND COVID19 RESPONSE"/>
    <x v="5"/>
    <n v="1183656"/>
    <n v="1183656"/>
    <m/>
    <n v="1"/>
    <d v="2020-07-24T00:00:00"/>
    <d v="2020-10-02T00:00:00"/>
    <m/>
    <s v="Boston Consulting Group Inc/The"/>
    <s v="3DA23"/>
    <s v="Boston Consulting Group Inc/The"/>
    <s v="National Institutes of Health (NIH)"/>
    <s v="Office of Logistics and Acquisition Operations"/>
    <s v="HHS NIH Office of Logistics and Acquisition Operations/Bethesda MD (75N980)"/>
    <m/>
    <m/>
    <m/>
    <m/>
    <n v="541611"/>
    <s v="Administrative Management and General Management Consulting Services"/>
    <s v="R410"/>
    <s v="Support- Professional: Program Evaluation/Review/Development"/>
    <s v="NONE"/>
    <s v="No set aside used."/>
    <s v="Rockville"/>
    <s v="MD"/>
    <s v="20852-2500"/>
    <m/>
    <m/>
    <m/>
    <m/>
  </r>
  <r>
    <s v="HHS"/>
    <s v="Contract"/>
    <s v="75A50120C00145"/>
    <s v="SNS Pharma Order - COVID 19"/>
    <s v="BAXTER PHARMA ORDER (TRANCHE 1)"/>
    <x v="5"/>
    <n v="3600000"/>
    <n v="3600000"/>
    <m/>
    <n v="1"/>
    <d v="2020-07-09T00:00:00"/>
    <d v="2020-12-31T00:00:00"/>
    <d v="2020-08-13T00:00:00"/>
    <s v="Baxter Healthcare Corp"/>
    <s v="1G026"/>
    <s v="Baxter International Inc"/>
    <s v="Office of the Assistant Secretary for Preparedness and Response (ASPR)"/>
    <s v="Office of Acquisition &amp; Management Policy/Washington DC (75A501)"/>
    <m/>
    <m/>
    <m/>
    <m/>
    <m/>
    <n v="325412"/>
    <s v="Pharmaceutical Preparation Manufacturing"/>
    <s v="6505"/>
    <s v="Drugs and Biologicals"/>
    <s v="NONE"/>
    <s v="No set aside used."/>
    <s v="Deerfield"/>
    <s v="IL"/>
    <s v="60015-4633"/>
    <m/>
    <m/>
    <m/>
    <m/>
  </r>
  <r>
    <s v="HHS"/>
    <s v="Contract"/>
    <s v="75F40120P00388"/>
    <s v="FIRM FIXED-PRICE TYPE CONTRACT THE COVID-19 PANDEMIC - MID-ACTION REVIEW PROJECT (MAR) CONTRACTING OFFICER'S REPRESENTATIVE (COR): JOHN SALAH(JOHN.SALAH@FDA.HHS.GOV) PROJECT OFFICE LEAD: LOWELL ZETA(LOWELL.ZETA@FDA.HHS.GOV) CONTRACTING OF"/>
    <s v="FIRM FIXED-PRICE TYPE CONTRACT THE COVID-19 PANDEMIC - MID-ACTION REVIEW PROJECT (MAR) CONTRACTING OFFICER'S REPRESENTATIVE (COR): JOHN SALAH(JOHN.SALAH@FDA.HHS.GOV) PROJECT OFFICE LEAD: LOWELL ZETA(LOWELL.ZETA@FDA.HHS.GOV) CONTRACTING OF"/>
    <x v="5"/>
    <n v="2246000"/>
    <n v="2246000"/>
    <m/>
    <n v="1"/>
    <d v="2020-07-14T00:00:00"/>
    <d v="2021-01-15T00:00:00"/>
    <d v="2020-07-14T00:00:00"/>
    <s v="McKinsey &amp; Co/Washington"/>
    <s v="438P1"/>
    <s v="McKinsey &amp; Co Inc"/>
    <s v="Food and Drug Administration (FDA)"/>
    <s v="Office of Acquisitions and Grants Services"/>
    <s v="HHS FDA Office of Operations Office of Acquisitions &amp; Grants Services (75F401)"/>
    <m/>
    <m/>
    <m/>
    <m/>
    <n v="541611"/>
    <s v="Administrative Management and General Management Consulting Services"/>
    <s v="R408"/>
    <s v="Support- Professional: Program Management/Support"/>
    <s v="NONE"/>
    <s v="No set aside used."/>
    <s v="Silver Spring"/>
    <s v="MD"/>
    <s v="20993-0002"/>
    <m/>
    <m/>
    <m/>
    <m/>
  </r>
  <r>
    <s v="HHS"/>
    <s v="Contract"/>
    <s v="75P00120C00036"/>
    <s v="Assessment for COVID-19 among First Responders"/>
    <s v="ASSESSMENT FOR COVID-19 AMONG FIRST RESPONDERS CONTRACTING OFFICER: FOR ANY QUESTIONS REGARDING THIS CONTRACT PLEASE CONTACT THE CONTRACTING OFFICER, DAVID MORGAN AT 301.492.4655 OR DAVID.MORGAN@PSC.HHS.GOV. CONTRACTING OFFICER'S REPRESEN"/>
    <x v="5"/>
    <n v="9099200"/>
    <n v="9099200"/>
    <m/>
    <n v="1"/>
    <d v="2020-05-06T00:00:00"/>
    <d v="2020-09-19T00:00:00"/>
    <d v="2020-07-16T00:00:00"/>
    <s v="Quest Diagnostics Inc"/>
    <s v="1FHB9"/>
    <s v="Quest Diagnostics Inc"/>
    <s v="Office of the Assistant Secretary for Administration and Management (OASMB)"/>
    <s v="Program Support Center Acquisition Management Service/Rockville MD (75P001)"/>
    <m/>
    <m/>
    <m/>
    <m/>
    <m/>
    <n v="621511"/>
    <s v="Medical Laboratories"/>
    <s v="Q301"/>
    <s v="Medical- Laboratory Testing"/>
    <s v="NONE"/>
    <s v="No set aside used."/>
    <s v="Washington"/>
    <s v="DC"/>
    <s v="20201-0001"/>
    <m/>
    <m/>
    <m/>
    <m/>
  </r>
  <r>
    <s v="HHS"/>
    <s v="Contract"/>
    <s v="75H71220P00063"/>
    <s v="COVID-19 Supplies and Service, PAO"/>
    <s v="COVID-19 FUNDING SERVICE, NATIVE AMERICAN COMMUNITY HEALTH SERVICE"/>
    <x v="5"/>
    <n v="3279755"/>
    <n v="3279755"/>
    <m/>
    <n v="1"/>
    <d v="2020-04-18T00:00:00"/>
    <d v="2020-09-30T00:00:00"/>
    <d v="2020-05-22T00:00:00"/>
    <s v="Native American Community Health Center Inc"/>
    <s v="494S5"/>
    <s v="Native American Community Health Center Inc"/>
    <s v="Indian Health Service (IHS)"/>
    <s v="Phoenix Area Indian Health Service/Phoenix AZ (75H712)"/>
    <m/>
    <m/>
    <m/>
    <m/>
    <m/>
    <n v="621111"/>
    <s v="Offices of Physicians (except Mental Health Specialists)"/>
    <s v="Q999"/>
    <s v="Medical- Other"/>
    <s v="NONE"/>
    <s v="No set aside used."/>
    <s v="Phoenix"/>
    <s v="AZ"/>
    <s v="85012-3313"/>
    <m/>
    <m/>
    <m/>
    <m/>
  </r>
  <r>
    <s v="HHS"/>
    <s v="Contract"/>
    <s v="75H71220P00070"/>
    <s v="THE CONTRACTOR SHALL PROVIDE SUPPLIES AND SERVICES IN RESPONSE TO THE PRESIDENT'S MARCH 13, 2020 DECLARATION OF A NATIONAL EMERGENCY RELATED TO COVID-19. SUPPLIES AND SERVICE FOR CORONAVIRUS AID, RELIEF, AND ECONOMIC SECURITY AND FAMILIES FIRST"/>
    <s v="THE CONTRACTOR SHALL PROVIDE SUPPLIES AND SERVICES IN RESPONSE TO THE PRESIDENT'S MARCH 13, 2020 DECLARATION OF A NATIONAL EMERGENCY RELATED TO COVID-19. SUPPLIES AND SERVICE FOR CORONAVIRUS AID, RELIEF, AND ECONOMIC SECURITY AND FAMILIES FIRST"/>
    <x v="5"/>
    <n v="1413119"/>
    <n v="1413119"/>
    <m/>
    <n v="1"/>
    <d v="2020-04-24T00:00:00"/>
    <d v="2020-09-30T00:00:00"/>
    <d v="2020-05-20T00:00:00"/>
    <s v="Native American Connections Inc"/>
    <s v="4Y9C9"/>
    <s v="Native American Connections Inc"/>
    <s v="Indian Health Service (IHS)"/>
    <s v="Phoenix Area Indian Health Service/Phoenix AZ (75H712)"/>
    <m/>
    <m/>
    <m/>
    <m/>
    <m/>
    <n v="621420"/>
    <s v="Outpatient Mental Health and Substance Abuse Centers"/>
    <s v="Q999"/>
    <s v="Medical- Other"/>
    <s v="NONE"/>
    <s v="No set aside used."/>
    <s v="Phoenix"/>
    <s v="AZ"/>
    <s v="85012-1831"/>
    <m/>
    <m/>
    <m/>
    <m/>
  </r>
  <r>
    <s v="HHS"/>
    <s v="Contract"/>
    <s v="75H71220P00064"/>
    <s v="COVID-19 FUNDING SERVICE, SALT LAKE"/>
    <s v="COVID-19 FUNDING SERVICE, SALT LAKE"/>
    <x v="5"/>
    <n v="2280885"/>
    <n v="2280885"/>
    <m/>
    <n v="1"/>
    <d v="2020-04-17T00:00:00"/>
    <d v="2020-09-30T00:00:00"/>
    <d v="2020-05-22T00:00:00"/>
    <s v="Indian Walk in Center"/>
    <s v="335Y3"/>
    <s v="Indian Walk in Center"/>
    <s v="Indian Health Service (IHS)"/>
    <s v="Phoenix Area Indian Health Service/Phoenix AZ (75H712)"/>
    <m/>
    <m/>
    <m/>
    <m/>
    <m/>
    <n v="621111"/>
    <s v="Offices of Physicians (except Mental Health Specialists)"/>
    <s v="Q999"/>
    <s v="Medical- Other"/>
    <s v="NONE"/>
    <s v="No set aside used."/>
    <s v="Salt Lake City"/>
    <s v="UT"/>
    <s v="84115-5230"/>
    <m/>
    <m/>
    <m/>
    <m/>
  </r>
  <r>
    <s v="HHS"/>
    <s v="Task Order"/>
    <s v="HHSN272201700033I_75N93020F00001"/>
    <s v="PCMID: DEVELOPMENT AND USE OF A NON-HUMAN PRIMATE MODEL OF SARS-COV-2 INFECTION"/>
    <s v="PCMID: DEVELOPMENT AND USE OF A NON-HUMAN PRIMATE MODEL OF SARS-COV-2 INFECTION"/>
    <x v="5"/>
    <n v="6749208"/>
    <n v="10278864"/>
    <m/>
    <n v="0.65659999999999996"/>
    <d v="2020-03-27T00:00:00"/>
    <d v="2020-12-22T00:00:00"/>
    <m/>
    <s v="Administrators of the Tulane Educational Fund/The"/>
    <s v="1BHK1"/>
    <s v="Administrators of the Tulane Educational Fund/The"/>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New Orleans"/>
    <s v="LA"/>
    <s v="70118-5665"/>
    <m/>
    <m/>
    <m/>
    <m/>
  </r>
  <r>
    <s v="HHS"/>
    <s v="Contract"/>
    <s v="75N93020P00417"/>
    <s v="Optofluidic Platform for Antibody Discovery (COVID-19 RESPONSE"/>
    <s v="OPTOFLUIDIC PLATFORM FOR ANTIBODY DISCOVER (COVID-19 RESPONSE)"/>
    <x v="5"/>
    <n v="1507890"/>
    <n v="1507890"/>
    <m/>
    <n v="1"/>
    <d v="2020-03-24T00:00:00"/>
    <d v="2020-09-23T00:00:00"/>
    <d v="2020-04-03T00:00:00"/>
    <s v="Berkeley Lights, Inc."/>
    <s v="8JBV9"/>
    <s v="Berkeley Lights, Inc."/>
    <s v="National Institutes of Health (NIH)"/>
    <s v="National Institute of Allergy and Infectious Diseases/AMOB"/>
    <s v="HHS NIH National Institute of Allergy &amp; Infectious Diseases (75N930)"/>
    <m/>
    <m/>
    <m/>
    <m/>
    <n v="334516"/>
    <s v="Analytical Laboratory Instrument Manufacturing"/>
    <s v="6640"/>
    <s v="Laboratory Equipment and Supplies"/>
    <s v="NONE"/>
    <s v="No set aside used."/>
    <s v="Emeryville"/>
    <s v="CA"/>
    <s v="94608-2183"/>
    <m/>
    <m/>
    <m/>
    <m/>
  </r>
  <r>
    <s v="HHS"/>
    <s v="Contract"/>
    <s v="75N98020C00024"/>
    <s v="LIQUID HANDLER/EXTRACTORS INSTRUMENTS FOR CORONAVIRUS DISEASE 2019 (COVID-19)"/>
    <s v="LIQUID HANDLER/EXTRACTORS INSTRUMENTS FOR CORONAVIRUS DISEASE 2019 (COVID-19)"/>
    <x v="0"/>
    <n v="16481159.25"/>
    <n v="16481159.25"/>
    <m/>
    <n v="1"/>
    <d v="2020-08-31T00:00:00"/>
    <d v="2020-12-31T00:00:00"/>
    <d v="2020-08-31T00:00:00"/>
    <s v="QIAGEN LLC"/>
    <s v="01QT0"/>
    <s v="QIAGEN NV"/>
    <s v="National Institutes of Health (NIH)"/>
    <s v="Office of Logistics and Acquisition Operations"/>
    <s v="HHS NIH Office of Logistics and Acquisition Operations/Bethesda MD (75N980)"/>
    <m/>
    <m/>
    <m/>
    <m/>
    <n v="334516"/>
    <s v="Analytical Laboratory Instrument Manufacturing"/>
    <s v="6515"/>
    <s v="Medical and Surgical Instruments, Equipment, and Supplies"/>
    <s v="NONE"/>
    <s v="No set aside used."/>
    <s v="Germantown"/>
    <s v="MD"/>
    <s v="20874-1415"/>
    <m/>
    <m/>
    <m/>
    <m/>
  </r>
  <r>
    <s v="HHS"/>
    <s v="Task Order"/>
    <s v="47QTCA19A000K_75D30120F09072"/>
    <s v="GSS LAPTOPS ORDER FOR COVID-19 USING WCF"/>
    <s v="GSS LAPTOPS ORDER FOR COVID-19 USING WCF"/>
    <x v="3"/>
    <n v="2000090.62"/>
    <n v="2000090.62"/>
    <m/>
    <n v="1"/>
    <d v="2020-07-22T00:00:00"/>
    <d v="2020-09-15T00:00:00"/>
    <m/>
    <s v="Mcp Computer Products Inc"/>
    <s v="1GCV3"/>
    <s v="Mcp Computer Products Inc"/>
    <s v="Centers for Disease Control and Prevention (CDC)"/>
    <s v="Office of Acquisition Services/Atlanta GA (75D302)"/>
    <m/>
    <m/>
    <m/>
    <m/>
    <m/>
    <n v="443120"/>
    <s v="Computer and Software Stores"/>
    <s v="7021"/>
    <s v="Information Technology Central Processing Unit (cpu, Computer), Digital"/>
    <s v="NONE"/>
    <s v="No set aside used."/>
    <s v="San Marcos"/>
    <s v="CA"/>
    <s v="92078-2426"/>
    <m/>
    <m/>
    <m/>
    <m/>
  </r>
  <r>
    <s v="HHS"/>
    <s v="Task Order"/>
    <s v="47QTCK18D0004_75D30120F08784"/>
    <s v="COVID-19 ELIMS SUPPORT"/>
    <s v="COVID-19 ELIMS SUPPORT"/>
    <x v="3"/>
    <n v="1949966.04"/>
    <n v="1949966.04"/>
    <m/>
    <n v="1"/>
    <d v="2020-07-01T00:00:00"/>
    <d v="2020-12-30T00:00:00"/>
    <m/>
    <s v="Booz Allen Hamilton Inc"/>
    <s v="17038"/>
    <s v="Booz Allen Hamilton Holding Corp"/>
    <s v="Centers for Disease Control and Prevention (CDC)"/>
    <s v="Office of Acquisition Services/Atlanta GA (75D302)"/>
    <m/>
    <m/>
    <m/>
    <m/>
    <m/>
    <n v="541512"/>
    <s v="Computer Systems Design Services"/>
    <s v="R799"/>
    <s v="Support- Management: Other"/>
    <s v="NONE"/>
    <s v="No set aside used."/>
    <s v="Atlanta"/>
    <s v="GA"/>
    <s v="30329-2206"/>
    <m/>
    <m/>
    <m/>
    <m/>
  </r>
  <r>
    <s v="HHS"/>
    <s v="Task Order"/>
    <s v="75N95020D00003_75N95020F00003"/>
    <s v="NCATS COLLABORATIVE SCIENTIFIC PLATFORM AS A SERVICE CONTINUATION - COVID-19 DATASET AGGREGATION PROOF OF CONCEPT"/>
    <s v="NCATS COLLABORATIVE SCIENTIFIC PLATFORM AS A SERVICE CONTINUATION - COVID-19 DATASET AGGREGATION PROOF OF CONCEPT"/>
    <x v="3"/>
    <n v="2030621.76"/>
    <n v="2030621.76"/>
    <m/>
    <n v="1"/>
    <d v="2020-05-04T00:00:00"/>
    <d v="2020-09-27T00:00:00"/>
    <m/>
    <s v="Palantir Technologies Inc"/>
    <s v="470F5"/>
    <s v="Palantir Technologies Inc"/>
    <s v="National Institutes of Health (NIH)"/>
    <s v="National Institute on Drug Abuse"/>
    <s v="HHS NIH National Institute on Drug Abuse/Rockville MD (75N950)"/>
    <m/>
    <m/>
    <m/>
    <m/>
    <n v="511210"/>
    <s v="Software Publishers"/>
    <s v="7030"/>
    <s v="Information Technology Software"/>
    <s v="NONE"/>
    <s v="No set aside used."/>
    <s v="Palo Alto"/>
    <s v="CA"/>
    <s v="94301-1651"/>
    <m/>
    <m/>
    <m/>
    <m/>
  </r>
  <r>
    <s v="HHS"/>
    <s v="Task Order"/>
    <s v="GS35F386DA_75D30120F08037"/>
    <s v="CDC DATA COLLECTION AND INTEGRATION FOR PUBLIC HEALTH EVENT RESPONSE (DCIPHER) PROJECT MANAGEMENT FOR COVID-19 RESPONSE"/>
    <s v="CDC DATA COLLECTION AND INTEGRATION FOR PUBLIC HEALTH EVENT RESPONSE (DCIPHER) PROJECT MANAGEMENT FOR COVID-19 RESPONSE"/>
    <x v="3"/>
    <n v="2905791.15"/>
    <n v="2905791.15"/>
    <m/>
    <n v="1"/>
    <d v="2020-04-20T00:00:00"/>
    <d v="2020-12-30T00:00:00"/>
    <m/>
    <s v="Booz Allen Hamilton Inc"/>
    <s v="17038"/>
    <s v="Booz Allen Hamilton Holding Corp"/>
    <s v="Centers for Disease Control and Prevention (CDC)"/>
    <s v="Office of Acquisition Services/Atlanta GA (75D302)"/>
    <m/>
    <m/>
    <m/>
    <m/>
    <m/>
    <n v="541511"/>
    <s v="Custom Computer Programming Services"/>
    <s v="R499"/>
    <s v="Support- Professional: Other"/>
    <s v="NONE"/>
    <s v="No set aside used."/>
    <s v="Atlanta"/>
    <s v="GA"/>
    <s v="30329-4018"/>
    <m/>
    <m/>
    <m/>
    <m/>
  </r>
  <r>
    <s v="HHS"/>
    <s v="Contract"/>
    <s v="75P00120C00032"/>
    <s v="COVID-19 FedEx Priority Alert"/>
    <s v="COVID-19 FEDEX PRIORITY ALERT SERVICE THE PURPOSE OF THIS MODIFICATION IS TO PROVIDE FUNDING FOR SERVICES CONDUCTED FOR THE PERIOD OF MARCH 23, 2020 THROUGH MAY 31, 2020. THE AMOUNT OF THE MODIFICATION IS $4,644,064.44; HEREBY INCREASING THE TOT"/>
    <x v="7"/>
    <n v="7530037.4400000004"/>
    <n v="7530037.4400000004"/>
    <m/>
    <n v="1"/>
    <d v="2020-03-23T00:00:00"/>
    <d v="2020-09-22T00:00:00"/>
    <d v="2020-07-20T00:00:00"/>
    <s v="FedEx Corp"/>
    <s v="01FJ4"/>
    <s v="FedEx Corp"/>
    <s v="Office of the Assistant Secretary for Administration and Management (OASMB)"/>
    <s v="Program Support Center Acquisition Management Service/Rockville MD (75P001)"/>
    <m/>
    <m/>
    <m/>
    <m/>
    <m/>
    <n v="492110"/>
    <s v="Couriers and Express Delivery Services"/>
    <s v="R602"/>
    <s v="Support- Administrative: Courier/Messenger"/>
    <s v="NONE"/>
    <s v="No set aside used."/>
    <s v="Memphis"/>
    <s v="TN"/>
    <s v="38118-1547"/>
    <m/>
    <m/>
    <m/>
    <m/>
  </r>
  <r>
    <s v="HHS"/>
    <s v="Contract"/>
    <s v="75P00120C00029"/>
    <s v="COVID-19 FEDEX WORLD WIDE SHIPPING - PROVIDE EXPEDITED ON-DEMAND SHIPPING FROM OVERSEAS TO VARIOUS LOCATIONS WITHIN THE UNITED STATES FOR THE TRANSPORTATION OF SECURED PERSONAL PROTECTIVE EQUIPMENT (PPE) AND OTHER SUPPLIES."/>
    <s v="COVID-19 FEDEX WORLD WIDE SHIPPING - PROVIDE EXPEDITED ON-DEMAND SHIPPING FROM OVERSEAS TO VARIOUS LOCATIONS WITHIN THE UNITED STATES FOR THE TRANSPORTATION OF SECURED PERSONAL PROTECTIVE EQUIPMENT (PPE) AND OTHER SUPPLIES."/>
    <x v="7"/>
    <n v="60000000"/>
    <n v="60000000"/>
    <m/>
    <n v="1"/>
    <d v="2020-03-24T00:00:00"/>
    <d v="2020-09-22T00:00:00"/>
    <d v="2020-04-14T00:00:00"/>
    <s v="FedEx Corp"/>
    <s v="1L5M5"/>
    <s v="FedEx Corp"/>
    <s v="Office of the Assistant Secretary for Administration and Management (OASMB)"/>
    <s v="Program Support Center Acquisition Management Service/Rockville MD (75P001)"/>
    <m/>
    <m/>
    <m/>
    <m/>
    <m/>
    <n v="492110"/>
    <s v="Couriers and Express Delivery Services"/>
    <s v="R602"/>
    <s v="Support- Administrative: Courier/Messenger"/>
    <s v="NONE"/>
    <s v="No set aside used."/>
    <s v="Memphis"/>
    <s v="TN"/>
    <s v="38118-1547"/>
    <m/>
    <m/>
    <m/>
    <m/>
  </r>
  <r>
    <s v="HHS"/>
    <s v="Contract"/>
    <s v="75A50120C00133"/>
    <s v="PROCURE N99 RESPIRATORS IN SUPPORT OF THE CORONAVIRUS RESPONSE EFFORTS."/>
    <s v="PROCURE N99 RESPIRATORS IN SUPPORT OF THE CORONAVIRUS RESPONSE EFFORTS."/>
    <x v="11"/>
    <n v="23310000"/>
    <n v="23310000"/>
    <m/>
    <n v="1"/>
    <d v="2020-06-22T00:00:00"/>
    <d v="2021-01-11T00:00:00"/>
    <d v="2020-06-22T00:00:00"/>
    <s v="Kuss Filtration Inc"/>
    <s v="8KPE0"/>
    <s v="GVS SpA"/>
    <s v="Office of the Assistant Secretary for Preparedness and Response (ASPR)"/>
    <s v="Office of Acquisition &amp; Management Policy/Washington DC (75A501)"/>
    <m/>
    <m/>
    <m/>
    <m/>
    <m/>
    <n v="622110"/>
    <s v="General Medical and Surgical Hospitals"/>
    <s v="6515"/>
    <s v="Medical and Surgical Instruments, Equipment, and Supplies"/>
    <s v="NONE"/>
    <s v="No set aside used."/>
    <s v="Findlay"/>
    <s v="OH"/>
    <s v="45840-5402"/>
    <m/>
    <m/>
    <m/>
    <m/>
  </r>
  <r>
    <s v="HHS"/>
    <s v="Contract"/>
    <s v="75A50120C00095"/>
    <s v="N95 Respirator and Surgical Masks"/>
    <s v="THIS AWARD WAS GIVEN AUTHORIZATION TO BEGIN PERFORMANCE WITH AN EFFECTIVE DATE OF 20 APRIL 2020 FOR PPE IN SUPPORT OF CORONAVIRUS (COVID-19) RESPONSE ACTIVITIES.DELIVERY: 6/1/2020 TO 12/30/2020 THIS IS A FIRM FIXED PRICE CONTRACT"/>
    <x v="11"/>
    <n v="9542534.4000000004"/>
    <n v="9542534.4000000004"/>
    <m/>
    <n v="1"/>
    <d v="2020-04-22T00:00:00"/>
    <d v="2020-12-30T00:00:00"/>
    <d v="2020-04-22T00:00:00"/>
    <s v="Alpha Pro Tech Inc"/>
    <s v="1RBV2"/>
    <s v="Alpha Pro Tech Ltd"/>
    <s v="Office of the Assistant Secretary for Preparedness and Response (ASPR)"/>
    <s v="Office of Acquisition &amp; Management Policy/Washington DC (75A501)"/>
    <m/>
    <m/>
    <m/>
    <m/>
    <m/>
    <n v="423450"/>
    <s v="Medical, Dental, and Hospital Equipment and Supplies Merchant Wholesalers"/>
    <s v="6532"/>
    <s v="Hospital and Surgical Clothing and Related Special Purpose Items"/>
    <s v="NONE"/>
    <s v="No set aside used."/>
    <s v="Nogales"/>
    <s v="AZ"/>
    <s v="85621-1311"/>
    <m/>
    <m/>
    <m/>
    <m/>
  </r>
  <r>
    <s v="HHS"/>
    <s v="Contract"/>
    <s v="75H70919C00004"/>
    <s v="TELE-HEALTH SUPPORT SERVICES"/>
    <s v="AREA TELE-HEALTH SERVICES; DOS: 10/01/2019 - 09/30/2020; YEAR 1 OF 5 TOTAL: $8,604,992.00 THIS MODIFICATION IS ADD FUNDING FOR THE BASE YEAR REVISED AMOUNT; $5,355,072.00 $8,604,992.00 ORIGINAL BASE YEAR COST $5,355,072.00 REVISED BASE YEAR COST"/>
    <x v="8"/>
    <n v="5355072"/>
    <n v="13960064"/>
    <m/>
    <n v="0.3836"/>
    <d v="2019-09-27T00:00:00"/>
    <d v="2020-09-30T00:00:00"/>
    <d v="2020-08-31T00:00:00"/>
    <s v="Avera Health"/>
    <s v="49EP4"/>
    <s v="Avera Health"/>
    <s v="Indian Health Service (IHS)"/>
    <s v="Billings Area Indian Health Service/Billings MT (75H709)"/>
    <m/>
    <m/>
    <m/>
    <m/>
    <m/>
    <n v="622110"/>
    <s v="General Medical and Surgical Hospitals"/>
    <s v="Q201"/>
    <s v="Medical- General Health Care"/>
    <s v="NONE"/>
    <s v="No set aside used."/>
    <s v="Billings"/>
    <s v="MT"/>
    <s v="59101-6600"/>
    <m/>
    <m/>
    <m/>
    <m/>
  </r>
  <r>
    <s v="HHS"/>
    <s v="Solicitation"/>
    <s v="48284"/>
    <s v="Modification to National SARS-CoV-2 seroincidence studies in blood donors"/>
    <s v="&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_x000a_&lt;p&gt;&lt;em&gt;&amp;nbsp;&lt;/em&gt;&lt;/p&gt; _x000a_&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_x000a_&lt;p&gt;&lt;em&gt;&amp;nbsp;&lt;/em&gt;&lt;/p&gt; _x000a_&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_x000a_&lt;p&gt;&lt;/p&gt;&lt;br&gt;"/>
    <x v="9"/>
    <n v="21436791"/>
    <n v="21436791"/>
    <s v="Pre-RFP"/>
    <m/>
    <d v="2020-07-13T00:00:00"/>
    <d v="2020-07-28T00:00:00"/>
    <d v="2020-07-13T00:00:00"/>
    <s v="Blood Systems Inc"/>
    <s v="42091"/>
    <s v="Blood Systems Inc"/>
    <s v="Centers for Disease Control and Prevention (CDC)"/>
    <s v="Office of Acquisition Services/Atlanta GA (75D302)"/>
    <m/>
    <m/>
    <m/>
    <m/>
    <m/>
    <n v="541380"/>
    <s v="Testing Laboratories"/>
    <s v="A"/>
    <s v="Research and Development"/>
    <s v="NONE"/>
    <s v="Full &amp; Open"/>
    <s v="Scottsdale , AZ 85257 USA"/>
    <s v="AZ"/>
    <s v="85257"/>
    <s v=" William   Brannen "/>
    <s v="vwl0@cdc.gov"/>
    <s v="(770) 488-2084"/>
    <m/>
  </r>
  <r>
    <s v="HHS"/>
    <s v="Contract"/>
    <s v="75N98020C00023"/>
    <s v="BD VERITOR(TM) PLUS SYSTEM AND RAPID DETECTION OF SARS-COV-2 KIT"/>
    <s v="BD VERITOR(TM) PLUS SYSTEM AND RAPID DETECTION OF SARS-COV-2 KIT"/>
    <x v="9"/>
    <n v="15800000"/>
    <n v="15800000"/>
    <m/>
    <n v="1"/>
    <d v="2020-08-11T00:00:00"/>
    <d v="2020-12-31T00:00:00"/>
    <d v="2020-08-11T00:00:00"/>
    <s v="Becton Dickinson and Co"/>
    <s v="22790"/>
    <s v="Becton Dickinson and Co"/>
    <s v="National Institutes of Health (NIH)"/>
    <s v="Office of Logistics and Acquisition Operations"/>
    <s v="HHS NIH Office of Logistics and Acquisition Operations/Bethesda MD (75N980)"/>
    <m/>
    <m/>
    <m/>
    <m/>
    <n v="334516"/>
    <s v="Analytical Laboratory Instrument Manufacturing"/>
    <s v="6515"/>
    <s v="Medical and Surgical Instruments, Equipment, and Supplies"/>
    <s v="NONE"/>
    <s v="No set aside used."/>
    <s v="Sparks Glencoe"/>
    <s v="MD"/>
    <s v="21152-9286"/>
    <m/>
    <m/>
    <m/>
    <m/>
  </r>
  <r>
    <s v="HHS"/>
    <s v="Contract"/>
    <s v="75D30120D08001"/>
    <s v="COVID-19 TESTS FOR NURSING HOME RESIDENTS AND STAFF"/>
    <s v="COVID-19 TESTS FOR NURSING HOME RESIDENTS AND STAFF"/>
    <x v="9"/>
    <n v="1717670"/>
    <n v="1717670"/>
    <m/>
    <n v="1"/>
    <d v="2020-05-29T00:00:00"/>
    <d v="2020-10-25T00:00:00"/>
    <d v="2020-09-03T00:00:00"/>
    <s v="Censeo Health LLC"/>
    <s v="8J3J8"/>
    <s v="Signify Health LLC"/>
    <s v="Centers for Disease Control and Prevention (CDC)"/>
    <s v="Office of Acquisition Services/Atlanta GA (75D302)"/>
    <m/>
    <m/>
    <m/>
    <m/>
    <m/>
    <n v="621610"/>
    <s v="Home Health Care Services"/>
    <s v="Q999"/>
    <s v="Medical- Other"/>
    <s v="SBA"/>
    <s v="Small Business Set-Aside -- Total"/>
    <s v="Dallas"/>
    <s v="TX"/>
    <s v="75244-5071"/>
    <m/>
    <m/>
    <m/>
    <m/>
  </r>
  <r>
    <s v="HHS"/>
    <s v="Contract"/>
    <s v="75H71120P00799"/>
    <s v="PURCHASE COVID-19 MEDICAL SUPPLIES (SWAB COLLECTION KITS W SALINE VIAL) FOR NSSC CUSTOMERS."/>
    <s v="PURCHASE COVID-19 MEDICAL SUPPLIES (SWAB COLLECTION KITS W SALINE VIAL) FOR NSSC CUSTOMERS."/>
    <x v="9"/>
    <n v="1999125"/>
    <n v="1999125"/>
    <m/>
    <n v="1"/>
    <d v="2020-08-24T00:00:00"/>
    <d v="2020-09-14T00:00:00"/>
    <d v="2020-08-24T00:00:00"/>
    <s v="Path-Tec LLC"/>
    <s v="4X5B1"/>
    <s v="Path-Tec LLC"/>
    <s v="Indian Health Service (IHS)"/>
    <s v="Oklahoma City Area Indian Health Service/Oklahoma City OK (75H711)"/>
    <m/>
    <m/>
    <m/>
    <m/>
    <m/>
    <n v="423450"/>
    <s v="Medical, Dental, and Hospital Equipment and Supplies Merchant Wholesalers"/>
    <s v="6515"/>
    <s v="Medical and Surgical Instruments, Equipment, and Supplies"/>
    <s v="NONE"/>
    <s v="No set aside used."/>
    <s v="Oklahoma City"/>
    <s v="OK"/>
    <s v="73127-9711"/>
    <m/>
    <m/>
    <m/>
    <m/>
  </r>
  <r>
    <s v="HHS"/>
    <s v="Contract"/>
    <s v="75A50120C00139"/>
    <s v="FUNDING RECEIVED TO PURCHASE NP SWABS TO SUPPORT COVID-19 RESPONSE EFFORTS"/>
    <s v="FUNDING RECEIVED TO PURCHASE NP SWABS TO SUPPORT COVID-19 RESPONSE EFFORTS"/>
    <x v="9"/>
    <n v="11991000"/>
    <n v="11991000"/>
    <m/>
    <n v="1"/>
    <d v="2020-07-02T00:00:00"/>
    <d v="2021-01-02T00:00:00"/>
    <d v="2020-07-02T00:00:00"/>
    <s v="Steripack USA Ltd LLC"/>
    <s v="73AM7"/>
    <s v="Steripack USA Ltd LLC"/>
    <s v="Office of the Assistant Secretary for Preparedness and Response (ASPR)"/>
    <s v="Office of Acquisition &amp; Management Policy/Washington DC (75A501)"/>
    <m/>
    <m/>
    <m/>
    <m/>
    <m/>
    <n v="423450"/>
    <s v="Medical, Dental, and Hospital Equipment and Supplies Merchant Wholesalers"/>
    <s v="6640"/>
    <s v="Laboratory Equipment and Supplies"/>
    <s v="NONE"/>
    <s v="No set aside used."/>
    <s v="Lakeland"/>
    <s v="FL"/>
    <s v="33811-1871"/>
    <m/>
    <m/>
    <m/>
    <m/>
  </r>
  <r>
    <s v="HHS"/>
    <s v="Contract"/>
    <s v="75P00120C00033"/>
    <s v="COVID-19 Self-Swab and Point-of-Care Testing Public-Private Partnership"/>
    <s v="ETRUENORTH COVID-19 SELF-SWAB AND POINT-OF-CARE TESTING PUBLIC-PRIVATE PARTNERSHIP THE PURPOSE OF THIS MODIFICATION IS TO: 1. REVISE THE SOW FOR &quot;SURGE TESTING WITHIN THE COVID-19 PUBLIC-PRIVATE PARTNERSHIP&quot; TO ADD TEN (10) ADDITIONAL"/>
    <x v="9"/>
    <n v="194072500"/>
    <n v="194072500"/>
    <m/>
    <n v="1"/>
    <d v="2020-04-13T00:00:00"/>
    <d v="2020-10-14T00:00:00"/>
    <d v="2020-08-03T00:00:00"/>
    <s v="E3health Solutions, Llc"/>
    <s v="8JN59"/>
    <s v="E3health Solutions, Llc"/>
    <s v="Office of the Assistant Secretary for Administration and Management (OASMB)"/>
    <s v="Program Support Center Acquisition Management Service/Rockville MD (75P001)"/>
    <m/>
    <m/>
    <m/>
    <m/>
    <m/>
    <n v="621511"/>
    <s v="Medical Laboratories"/>
    <s v="Q301"/>
    <s v="Medical- Laboratory Testing"/>
    <s v="NONE"/>
    <s v="No set aside used."/>
    <s v="Mansfield"/>
    <s v="TX"/>
    <s v="76063-3201"/>
    <m/>
    <m/>
    <m/>
    <m/>
  </r>
  <r>
    <s v="HHS"/>
    <s v="Contract"/>
    <s v="75P00120C00030"/>
    <s v="COVID-19 Self-Swab and Point-of-Care Testing Public-Private Partnership"/>
    <s v="COVID-19 SELF-SWAB AND POINT-OF-CARE TESTING PUBLIC-PRIVATE PARTNERSHIP THE PURPOSE OF THIS MODIFICATION IS TO: 1. EXTEND TESTING THROUGH AUGUST 31, 2020 FOR AN ADDITIONAL AMOUNT OF $39,200,000.00 2. THE TOTAL OBLIGATED AMOUNT OF THE CONTRAC"/>
    <x v="9"/>
    <n v="64000000"/>
    <n v="64000000"/>
    <m/>
    <n v="1"/>
    <d v="2020-04-08T00:00:00"/>
    <d v="2020-09-14T00:00:00"/>
    <d v="2020-06-30T00:00:00"/>
    <s v="Rite Aid Hdqtrs Corp"/>
    <m/>
    <s v="Rite Aid Corp"/>
    <s v="Office of the Assistant Secretary for Administration and Management (OASMB)"/>
    <s v="Program Support Center Acquisition Management Service/Rockville MD (75P001)"/>
    <m/>
    <m/>
    <m/>
    <m/>
    <m/>
    <n v="621511"/>
    <s v="Medical Laboratories"/>
    <s v="Q301"/>
    <s v="Medical- Laboratory Testing"/>
    <s v="NONE"/>
    <s v="No set aside used."/>
    <s v="Camp Hill"/>
    <s v="PA"/>
    <s v="17011-2400"/>
    <m/>
    <m/>
    <m/>
    <m/>
  </r>
  <r>
    <s v="HHS"/>
    <s v="Contract"/>
    <s v="75P00120C00028"/>
    <s v="COVID-19 Self-Swab and Point-of-Care Testing Public-Private Partnership"/>
    <s v="WALGREENS - COVID-19 SELF-SWAB AND POINT-OF-CARE TESTING PUBLIC-PRIVATE PARTNERSHIP THE PURPOSE OF THIS MODIFICATION IS TO: 1. EXTEND TESTING THROUGH SEPTEMBER 30, 2020 FOR AN ADDITIONAL AMOUNT OF $42,603,200.00 2. THE TOTAL OBLIGATED AMOUNT"/>
    <x v="9"/>
    <n v="72183200"/>
    <n v="72183200"/>
    <m/>
    <n v="1"/>
    <d v="2020-04-05T00:00:00"/>
    <d v="2020-10-10T00:00:00"/>
    <d v="2020-06-30T00:00:00"/>
    <s v="Walgreens Boots Alliance Inc"/>
    <s v="1FRS4"/>
    <s v="Walgreens Boots Alliance Inc"/>
    <s v="Office of the Assistant Secretary for Administration and Management (OASMB)"/>
    <s v="Program Support Center Acquisition Management Service/Rockville MD (75P001)"/>
    <m/>
    <m/>
    <m/>
    <m/>
    <m/>
    <n v="621511"/>
    <s v="Medical Laboratories"/>
    <s v="Q301"/>
    <s v="Medical- Laboratory Testing"/>
    <s v="NONE"/>
    <s v="No set aside used."/>
    <s v="Deerfield"/>
    <s v="IL"/>
    <s v="60015-4620"/>
    <m/>
    <m/>
    <m/>
    <m/>
  </r>
  <r>
    <s v="HHS"/>
    <s v="Contract"/>
    <s v="75P00120C00027"/>
    <s v="COVID-19 Self-Swab and Point-of-Care Testing Public-Private Partnership"/>
    <s v="COVID-19 SELF-SWAB AND POINT-OF-CARE TESTING PUBLIC-PRIVATE PARTNERSHIP"/>
    <x v="9"/>
    <n v="25614500"/>
    <n v="25614500"/>
    <m/>
    <n v="1"/>
    <d v="2020-04-05T00:00:00"/>
    <d v="2020-10-10T00:00:00"/>
    <d v="2020-06-30T00:00:00"/>
    <s v="Minuteclinic, L.L.C."/>
    <s v="8JK20"/>
    <s v="Minuteclinic, L.L.C."/>
    <s v="Office of the Assistant Secretary for Administration and Management (OASMB)"/>
    <s v="Program Support Center Acquisition Management Service/Rockville MD (75P001)"/>
    <m/>
    <m/>
    <m/>
    <m/>
    <m/>
    <n v="621511"/>
    <s v="Medical Laboratories"/>
    <s v="Q301"/>
    <s v="Medical- Laboratory Testing"/>
    <s v="NONE"/>
    <s v="No set aside used."/>
    <s v="Woonsocket"/>
    <s v="RI"/>
    <s v="02895-6146"/>
    <m/>
    <m/>
    <m/>
    <m/>
  </r>
  <r>
    <s v="HHS"/>
    <s v="Contract"/>
    <s v="75P00120C00026"/>
    <s v="COVID-19 Self-Swab and Point-of-Care Testing Public-Private Partnership"/>
    <s v="COVID-19 SELF-SWAB AND POINT-OF-CARE TESTING PUBLIC-PRIVATE PARTNERSHIP"/>
    <x v="9"/>
    <n v="10080000"/>
    <n v="10080000"/>
    <m/>
    <n v="1"/>
    <d v="2020-04-04T00:00:00"/>
    <d v="2020-09-14T00:00:00"/>
    <d v="2020-06-30T00:00:00"/>
    <s v="Quest Diagnostics Inc"/>
    <s v="1FHB9"/>
    <s v="Quest Diagnostics Inc"/>
    <s v="Office of the Assistant Secretary for Administration and Management (OASMB)"/>
    <s v="Program Support Center Acquisition Management Service/Rockville MD (75P001)"/>
    <m/>
    <m/>
    <m/>
    <m/>
    <m/>
    <n v="621511"/>
    <s v="Medical Laboratories"/>
    <s v="Q301"/>
    <s v="Medical- Laboratory Testing"/>
    <s v="NONE"/>
    <s v="No set aside used."/>
    <s v="Bentonville"/>
    <s v="AR"/>
    <s v="72712-7761"/>
    <m/>
    <m/>
    <m/>
    <m/>
  </r>
  <r>
    <s v="HHS"/>
    <s v="Contract"/>
    <s v="75A50120C00118"/>
    <s v="HH/ASPR HAS A REQUIREMENT TO PURCHASE ID NOWTM COVID-19 RAPID TESTING KITS"/>
    <s v="HH/ASPR HAS A REQUIREMENT TO PURCHASE ID NOWTM COVID-19 RAPID TESTING KITS"/>
    <x v="9"/>
    <n v="174354404"/>
    <n v="174354404"/>
    <m/>
    <n v="1"/>
    <d v="2020-06-04T00:00:00"/>
    <d v="2021-01-02T00:00:00"/>
    <d v="2020-06-04T00:00:00"/>
    <s v="Abbott Rapid Dx North America LLC"/>
    <s v="5C4F2"/>
    <s v="Abbott Laboratories"/>
    <s v="Office of the Assistant Secretary for Preparedness and Response (ASPR)"/>
    <s v="Office of Acquisition &amp; Management Policy/Washington DC (75A501)"/>
    <m/>
    <m/>
    <m/>
    <m/>
    <m/>
    <n v="423450"/>
    <s v="Medical, Dental, and Hospital Equipment and Supplies Merchant Wholesalers"/>
    <s v="6640"/>
    <s v="Laboratory Equipment and Supplies"/>
    <s v="NONE"/>
    <s v="No set aside used."/>
    <s v="Atlanta"/>
    <s v="GA"/>
    <s v="30341-1737"/>
    <m/>
    <m/>
    <m/>
    <m/>
  </r>
  <r>
    <s v="HHS"/>
    <s v="Contract"/>
    <s v="75N93020P00469"/>
    <s v="MANUFACTURE OF NON-GMP MATERIAL FOR ANIMAL TESTING (COVID-19 RESPONSE)"/>
    <s v="MANUFACTURE OF NON-GMP MATERIAL FOR ANIMAL TESTING (COVID-19 RESPONSE)"/>
    <x v="9"/>
    <n v="1500000"/>
    <n v="1500000"/>
    <m/>
    <n v="1"/>
    <d v="2020-04-13T00:00:00"/>
    <d v="2020-09-30T00:00:00"/>
    <d v="2020-04-13T00:00:00"/>
    <s v="Expression Systems, Llc"/>
    <s v="30CR9"/>
    <s v="Expression Systems, Llc"/>
    <s v="National Institutes of Health (NIH)"/>
    <s v="National Institute of Allergy and Infectious Diseases/AMOB"/>
    <s v="HHS NIH National Institute of Allergy &amp; Infectious Diseases (75N930)"/>
    <m/>
    <m/>
    <m/>
    <m/>
    <n v="325414"/>
    <s v="Biological Product (except Diagnostic) Manufacturing"/>
    <s v="6505"/>
    <s v="Drugs and Biologicals"/>
    <s v="NONE"/>
    <s v="No set aside used."/>
    <s v="Davis"/>
    <s v="CA"/>
    <s v="95618-5475"/>
    <m/>
    <m/>
    <m/>
    <m/>
  </r>
  <r>
    <s v="HHS"/>
    <s v="Contract"/>
    <s v="75A50120C00136"/>
    <s v="SAVe II Ventilators COVID-19"/>
    <s v="COMBAT MEDICAL SAVE II+ KIT AND DELIVERY"/>
    <x v="10"/>
    <n v="62470000"/>
    <n v="62470000"/>
    <m/>
    <n v="1"/>
    <d v="2020-06-26T00:00:00"/>
    <d v="2020-09-30T00:00:00"/>
    <d v="2020-08-27T00:00:00"/>
    <s v="Combat Medical Systems LLC"/>
    <s v="515E6"/>
    <s v="Combat Medical Systems LLC"/>
    <s v="Office of the Assistant Secretary for Preparedness and Response (ASPR)"/>
    <s v="Office of Acquisition &amp; Management Policy/Washington DC (75A501)"/>
    <m/>
    <m/>
    <m/>
    <m/>
    <m/>
    <n v="423450"/>
    <s v="Medical, Dental, and Hospital Equipment and Supplies Merchant Wholesalers"/>
    <s v="6515"/>
    <s v="Medical and Surgical Instruments, Equipment, and Supplies"/>
    <s v="NONE"/>
    <s v="No set aside used."/>
    <s v="Atlanta"/>
    <s v="GA"/>
    <s v="30341-4112"/>
    <m/>
    <m/>
    <m/>
    <m/>
  </r>
  <r>
    <s v="DHS"/>
    <s v="Solicitation"/>
    <s v="70FBR220I00000003"/>
    <s v="COVID-19 Temporary Hospital Support Services for New York and New Jersey"/>
    <s v="&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
    <x v="1"/>
    <n v="1000000"/>
    <n v="10000000"/>
    <s v="Pre-RFP"/>
    <m/>
    <d v="2020-04-01T00:00:00"/>
    <m/>
    <d v="2020-04-01T00:00:00"/>
    <m/>
    <m/>
    <m/>
    <s v="Federal Emergency Management Agency (FEMA)"/>
    <s v="Regional Operations Office"/>
    <s v="FEMA Region II (FEMA II)"/>
    <s v="FEMA Region II NJ NY PR &amp; VI (70FBR2)"/>
    <m/>
    <m/>
    <m/>
    <n v="622110"/>
    <s v="General Medical and Surgical Hospitals"/>
    <s v="Q"/>
    <s v="Medical Services"/>
    <s v="NONE"/>
    <s v="Full &amp; Open"/>
    <s v="NY USA"/>
    <m/>
    <m/>
    <m/>
    <m/>
    <m/>
    <m/>
  </r>
  <r>
    <s v="DHS"/>
    <s v="Solicitation"/>
    <m/>
    <s v="COVID-19 Cleaning and Sanitization Activities for TSA Space at Category X Airports."/>
    <s v="COVID-19 Cleaning and Sanitization Activities for TSA Space at Category X Airports.&lt;br/&gt;Estimated RFP Release Date: 2020-09-02&lt;br/&gt;Contacts: Katya Cruz Phone: 787-253-4717 Email: katya.cruz@tsa.dhs.gov&lt;br/&gt;Incumbent Status: New Requirement&lt;br/&gt;Estimated Dollar Value Range: 10000000 - 20000000&lt;br/&gt;Contract Vehicle: GSA&lt;br/&gt;BGOV procurement forecast"/>
    <x v="2"/>
    <n v="10000000"/>
    <n v="20000000"/>
    <s v="Pre-RFP"/>
    <m/>
    <d v="2020-09-02T00:00:00"/>
    <m/>
    <d v="2020-09-02T00:00:00"/>
    <m/>
    <m/>
    <m/>
    <s v="Transportation Security Administration (TSA)"/>
    <m/>
    <m/>
    <m/>
    <m/>
    <m/>
    <m/>
    <n v="561720"/>
    <s v="Janitorial Services"/>
    <m/>
    <m/>
    <s v="SBA"/>
    <s v="Small Business Set-Aside -- Total"/>
    <m/>
    <m/>
    <m/>
    <s v=" Katya  D  Cruz "/>
    <s v="katya.cruz@dhs.gov"/>
    <s v="(787) 253-4717"/>
    <m/>
  </r>
  <r>
    <s v="DHS"/>
    <s v="Solicitation"/>
    <s v="CSOPHQCV2000001"/>
    <s v="Special Notice for Innovative Commercial Products In Support of CORONAVIRUS (COVID-19) Response"/>
    <s v="&lt;p&gt;&lt;strong&gt;Special Notice for Innovative Commercial Products In Support of &lt;/strong&gt;&lt;/p&gt; _x000a_&lt;p&gt;&lt;strong&gt;CORONAVIRUS (COVID-19) Response&lt;/strong&gt;&lt;/p&gt; _x000a_&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_x000a_&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_x000a_&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_x000a_&lt;p&gt;An important aspect of this objective is to support the efficient acquisition and testing of innovative commercial products from legitimate suppliers, as well as the efficient production and fielding of the successfully tested innovative commercial products.&lt;/p&gt; _x000a_&lt;p&gt;This notice will be updated with the General Solicitation describing the solicitation process and evaluation approach.&lt;/p&gt; _x000a_&lt;p&gt;The solicitation will be open and proposals accepted on an ongoing basis. The Government intends to make awards in Fiscal Year 2020.&lt;/p&gt; _x000a_&lt;p&gt;Potential submitters are hereby advised of the following:&lt;/p&gt; _x000a_&lt;p&gt;1.&amp;nbsp;&amp;nbsp;&amp;nbsp;&amp;nbsp; The solicitation for innovative commercial products in support of COVID-19 is not a guarantee that award and obligation of funds will be made.&lt;/p&gt; _x000a_&lt;p&gt;2.&amp;nbsp;&amp;nbsp;&amp;nbsp;&amp;nbsp; The costs incurred by companies in the preparation and submission of their response to solicitations will not be paid by the government.&lt;/p&gt; _x000a_&lt;p&gt;3.&amp;nbsp;&amp;nbsp;&amp;nbsp;&amp;nbsp;&amp;nbsp; All potential recipients of CSOP awards must be registered in the System for Award Management (SAM) before the recipient is awarded the CSOP contract. (https://www.sam.gov/SAM/)&lt;/p&gt; _x000a_&lt;p&gt;The General Solicitation describing the solicitation process and evaluation approach will be posted on or about Tuesday, April 14, 2020.&lt;/p&gt; _x000a_&lt;p&gt;All questions and comments regarding this special notice shall be submitted to email address COVID19CSOP@HQ.DHS.GOV. &amp;nbsp;&lt;/p&gt;&lt;br&gt;"/>
    <x v="5"/>
    <n v="1000000"/>
    <n v="10000000"/>
    <s v="Pre-RFP"/>
    <m/>
    <d v="2020-04-10T00:00:00"/>
    <d v="2020-10-31T00:00:00"/>
    <d v="2020-08-31T00:00:00"/>
    <m/>
    <m/>
    <m/>
    <s v="Directorate for Management"/>
    <s v="Office of Procurement Operations (OPO)"/>
    <s v="Office of Procurement Operations"/>
    <s v="DHS OPO Department Operations Acquisition Division/Washington DC (70RDAD)"/>
    <m/>
    <m/>
    <m/>
    <m/>
    <m/>
    <m/>
    <m/>
    <s v="NONE"/>
    <s v="Full &amp; Open"/>
    <m/>
    <m/>
    <m/>
    <m/>
    <m/>
    <m/>
    <m/>
  </r>
  <r>
    <s v="DHS"/>
    <s v="Task Order"/>
    <s v="HSFE7017D0014_70FB7020F00000171"/>
    <s v="EMERGENCY MANAGEMENT SUPPORT SERVICES IN SUPPORT OF TEXAS FOR COVID-19 RESPONSE EFFORTS."/>
    <s v="EMERGENCY MANAGEMENT SUPPORT SERVICES IN SUPPORT OF TEXAS FOR COVID-19 RESPONSE EFFORTS."/>
    <x v="5"/>
    <n v="18198878.600000001"/>
    <n v="18198878.600000001"/>
    <m/>
    <n v="1"/>
    <d v="2020-08-21T00:00:00"/>
    <d v="2020-09-21T00:00:00"/>
    <m/>
    <s v="American Medical Response Inc"/>
    <s v="1NLW5"/>
    <s v="Global Medical Response Inc"/>
    <s v="Federal Emergency Management Agency (FEMA)"/>
    <s v="Disaster Operations Division (70FB70)"/>
    <m/>
    <m/>
    <m/>
    <m/>
    <m/>
    <n v="621910"/>
    <s v="Ambulance Services"/>
    <s v="Q999"/>
    <s v="Medical- Other"/>
    <s v="NONE"/>
    <s v="No set aside used."/>
    <s v="San Antonio"/>
    <s v="TX"/>
    <s v="78227-4871"/>
    <m/>
    <m/>
    <m/>
    <m/>
  </r>
  <r>
    <s v="DHS"/>
    <s v="Task Order"/>
    <s v="70FB7020D00000032_70FB7020F00000170"/>
    <s v="THIS TASK ORDER (T/O) IS BEING EXECUTED FOR ONGOING RESPONSE AND RECOVERY INITIATIVES FOR COVID-19 SUPPORT."/>
    <s v="THIS TASK ORDER (T/O) IS BEING EXECUTED FOR ONGOING RESPONSE AND RECOVERY INITIATIVES FOR COVID-19 SUPPORT."/>
    <x v="5"/>
    <n v="5351946"/>
    <n v="5351946"/>
    <m/>
    <n v="1"/>
    <d v="2020-08-21T00:00:00"/>
    <d v="2021-02-20T00:00:00"/>
    <m/>
    <s v="Crowley Technical Management Inc"/>
    <s v="5ABY0"/>
    <s v="Crowley Maritime Corp"/>
    <s v="Federal Emergency Management Agency (FEMA)"/>
    <s v="Disaster Operations Division (70FB70)"/>
    <m/>
    <m/>
    <m/>
    <m/>
    <m/>
    <n v="488999"/>
    <s v="All Other Support Activities for Transportation"/>
    <s v="R706"/>
    <s v="Support- Management: Logistics Support"/>
    <s v="NONE"/>
    <s v="No set aside used."/>
    <s v="Rutherfordton"/>
    <s v="NC"/>
    <s v="28139-9614"/>
    <m/>
    <m/>
    <m/>
    <m/>
  </r>
  <r>
    <s v="DHS"/>
    <s v="Task Order"/>
    <s v="70FA2020A00000001_70FA2020F00000056"/>
    <s v="DHS AAR - COVID- 19"/>
    <s v="DHS AAR - COVID- 19"/>
    <x v="5"/>
    <n v="1284880.8500000001"/>
    <n v="1284880.8500000001"/>
    <m/>
    <n v="1"/>
    <d v="2020-07-17T00:00:00"/>
    <d v="2020-10-31T00:00:00"/>
    <m/>
    <s v="CNA Corp/The"/>
    <s v="9B972"/>
    <s v="CNA Corp/The"/>
    <s v="Federal Emergency Management Agency (FEMA)"/>
    <s v="Resilience (NPPD)"/>
    <s v="Mitigation Directorate"/>
    <s v="Center for Domestic Preparedness (CDP)"/>
    <s v="FEMA Preparedness Section (PRE20) (70FA20)"/>
    <m/>
    <m/>
    <n v="541611"/>
    <s v="Administrative Management and General Management Consulting Services"/>
    <s v="R408"/>
    <s v="Support- Professional: Program Management/Support"/>
    <s v="NONE"/>
    <s v="No set aside used."/>
    <s v="Arlington"/>
    <s v="VA"/>
    <s v="22201-2117"/>
    <m/>
    <m/>
    <m/>
    <m/>
  </r>
  <r>
    <s v="DHS"/>
    <s v="Task Order"/>
    <s v="70FA2020A00000001_70FA2020F00000027"/>
    <s v="NPAD CONTINUOUS IMPROVEMENT SUPPORT SERVICES FOR FEMA-WIDE DISASTER RESPONSE AND RECOVERY OPERATIONS - CALL ORDER 1 COVID19 AFTER ACTION REVIEW"/>
    <s v="NPAD CONTINUOUS IMPROVEMENT SUPPORT SERVICES FOR FEMA-WIDE DISASTER RESPONSE AND RECOVERY OPERATIONS - CALL ORDER 1 COVID19 AFTER ACTION REVIEW"/>
    <x v="5"/>
    <n v="7493267.4199999999"/>
    <n v="7493267.4199999999"/>
    <m/>
    <n v="1"/>
    <d v="2020-06-05T00:00:00"/>
    <d v="2021-03-04T00:00:00"/>
    <m/>
    <s v="CNA Corp/The"/>
    <s v="9B972"/>
    <s v="CNA Corp/The"/>
    <s v="Federal Emergency Management Agency (FEMA)"/>
    <s v="Resilience (NPPD)"/>
    <s v="Mitigation Directorate"/>
    <s v="Center for Domestic Preparedness (CDP)"/>
    <s v="FEMA Preparedness Section (PRE20) (70FA20)"/>
    <m/>
    <m/>
    <n v="541611"/>
    <s v="Administrative Management and General Management Consulting Services"/>
    <s v="R408"/>
    <s v="Support- Professional: Program Management/Support"/>
    <s v="NONE"/>
    <s v="No set aside used."/>
    <s v="Arlington"/>
    <s v="VA"/>
    <s v="22201-2117"/>
    <m/>
    <m/>
    <m/>
    <m/>
  </r>
  <r>
    <s v="DHS"/>
    <s v="Task Order"/>
    <s v="HSHQDC16D00007_70RCSA20FR0000048"/>
    <s v="NEW: COVID-19 SAG HSOAC TASK ORDER"/>
    <s v="NEW: COVID-19 SAG HSOAC TASK ORDER"/>
    <x v="5"/>
    <n v="1999854.06"/>
    <n v="1999854.06"/>
    <m/>
    <n v="1"/>
    <d v="2020-06-19T00:00:00"/>
    <d v="2020-12-18T00:00:00"/>
    <m/>
    <s v="RAND Corp/The"/>
    <s v="11578"/>
    <s v="RAND Corp/The"/>
    <s v="Cybersecurity and Infrastructure Security Agency (CISA)"/>
    <s v="Acquisitions Division (70RCSA)"/>
    <m/>
    <m/>
    <m/>
    <m/>
    <m/>
    <n v="541720"/>
    <s v="Research and Development in the Social Sciences and Humanities"/>
    <s v="B550"/>
    <s v="Special Studies/Analysis- Organization/administrative/personnel"/>
    <s v="NONE"/>
    <s v="No set aside used."/>
    <s v="Santa Monica"/>
    <s v="CA"/>
    <s v="90401-3291"/>
    <m/>
    <m/>
    <m/>
    <m/>
  </r>
  <r>
    <s v="DHS"/>
    <s v="Task Order"/>
    <s v="70FB7020D00000020_70FB7020F00000101"/>
    <s v="MULTIPLE-AWARD ID/IQ TASK ORDER FOR VIRAL STABILIZATION TUBES IN SUPPORT OF COVID-19 RESPONSE."/>
    <s v="MULTIPLE-AWARD ID/IQ TASK ORDER FOR VIRAL STABILIZATION TUBES IN SUPPORT OF COVID-19 RESPONSE."/>
    <x v="5"/>
    <n v="2651875.6"/>
    <n v="2651875.6"/>
    <m/>
    <n v="1"/>
    <d v="2020-05-05T00:00:00"/>
    <d v="2020-10-01T00:00:00"/>
    <m/>
    <s v="Greiner Bio-One North America Inc"/>
    <s v="4MNB3"/>
    <s v="Greiner Gruppe"/>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Contract"/>
    <s v="70FB7020D00000009"/>
    <s v="IDIQ FOR SUPPLIES IN SUPPORT OF THE NATIONAL EMERGENCY DECLARATION FOR COVID 19."/>
    <s v="MSA ORDER FOR PPE SUPPLIES IN SUPPORT OF THE NATIONAL EMERGENCY DECLARATION FOR COVID 19."/>
    <x v="5"/>
    <n v="1020093.5"/>
    <n v="1015093.5"/>
    <m/>
    <n v="1.0048999999999999"/>
    <d v="2020-05-06T00:00:00"/>
    <d v="2020-10-05T00:00:00"/>
    <d v="2020-05-06T00:00:00"/>
    <s v="MSA Safety Sales LLC"/>
    <s v="8B9P7"/>
    <s v="MSA Safety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Contract"/>
    <s v="70FB7020D00000010"/>
    <s v="IDIQ FOR SUPPLIES IN SUPPORT OF THE NATIONAL EMERGENCY DECLARATION FOR COVID 19."/>
    <s v="ADMINISTRATIVE MODIFICATION TO ALLOW DLA TO ISSUE ORDERS IN FURTHERANCE OF THE GOVERNMENT'S COVID-19 RESPONSE AS SET FORTH IN THE MOD DATED 5/29/20."/>
    <x v="5"/>
    <n v="1100100"/>
    <n v="1100100"/>
    <m/>
    <n v="1"/>
    <d v="2020-04-28T00:00:00"/>
    <d v="2020-09-24T00:00:00"/>
    <d v="2020-05-11T00:00:00"/>
    <s v="Reliable Sales &amp; Services LLC"/>
    <s v="6H9W2"/>
    <s v="Reliable Sales &amp; Services LL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Contract"/>
    <s v="70RDAD20C00000001"/>
    <s v="COVID-19 Facility Entry Screening"/>
    <s v="COVID-19 SCREENING SERVICES"/>
    <x v="5"/>
    <n v="1316692"/>
    <n v="2036467"/>
    <m/>
    <n v="0.64659999999999995"/>
    <d v="2020-03-25T00:00:00"/>
    <d v="2020-09-21T00:00:00"/>
    <d v="2020-07-13T00:00:00"/>
    <s v="American Medical Response Inc"/>
    <s v="1NLW5"/>
    <s v="Global Medical Response Inc"/>
    <s v="Directorate for Management"/>
    <s v="Chief Security Officer (OCSO)"/>
    <s v="Office of the Chief Security Officer (70WSE1)"/>
    <m/>
    <m/>
    <m/>
    <m/>
    <n v="621999"/>
    <s v="All Other Miscellaneous Ambulatory Health Care Services"/>
    <s v="Q403"/>
    <s v="Medical- Evaluation/Screening"/>
    <s v="NONE"/>
    <s v="No set aside used."/>
    <s v="Washington"/>
    <s v="DC"/>
    <s v="20593-0007"/>
    <m/>
    <m/>
    <m/>
    <m/>
  </r>
  <r>
    <s v="DHS"/>
    <s v="Task Order"/>
    <s v="HSHQDC15C00064_70RSAT20FR0000028"/>
    <s v="ADDRESS CRITICAL INFORMATION GAPS REGARDING THE ENVIRONMENTAL STABILITY OF SARS-COV-2"/>
    <s v="ADDRESS CRITICAL INFORMATION GAPS REGARDING THE ENVIRONMENTAL STABILITY OF SARS-COV-2"/>
    <x v="5"/>
    <n v="1701000"/>
    <n v="1701000"/>
    <m/>
    <n v="1"/>
    <d v="2020-02-28T00:00:00"/>
    <d v="2020-10-27T00:00:00"/>
    <m/>
    <s v="Battelle National Biodefense Institute LLC"/>
    <s v="4MUX2"/>
    <s v="Battelle Memorial Institute"/>
    <s v="Directorate for Management"/>
    <s v="Office of Procurement Operations (OPO)"/>
    <s v="Office of Procurement Operations"/>
    <s v="SCI  TECH ACQ DIV (70RSAT)"/>
    <m/>
    <m/>
    <m/>
    <n v="541711"/>
    <s v="Research and Development in Biotechnology"/>
    <s v="AZ11"/>
    <s v="R&amp;D- Other Research and Development (Basic Research)"/>
    <s v="NONE"/>
    <s v="No set aside used."/>
    <s v="Washington"/>
    <s v="DC"/>
    <s v="20528-0115"/>
    <m/>
    <m/>
    <m/>
    <m/>
  </r>
  <r>
    <s v="DHS"/>
    <s v="Task Order"/>
    <s v="70FB7020D00000013_70FB7020F00000080"/>
    <s v="DELIVERY ORDER FOR 60 MILLION REUSABLE GOWNS IN SUPPORT OF THE NATIONAL EMERGENCY DECLARATION FOR COVID-19."/>
    <s v="DELIVERY ORDER FOR 60 MILLION REUSABLE GOWNS IN SUPPORT OF THE NATIONAL EMERGENCY DECLARATION FOR COVID-19."/>
    <x v="6"/>
    <n v="531900000"/>
    <n v="531900000"/>
    <m/>
    <n v="1"/>
    <d v="2020-04-23T00:00:00"/>
    <d v="2020-09-14T00:00:00"/>
    <m/>
    <s v="Parkdale Advanced Materials, Inc."/>
    <s v="8JQV9"/>
    <s v="Parkdale Advanced Material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m/>
    <m/>
    <m/>
    <m/>
    <m/>
    <m/>
    <m/>
  </r>
  <r>
    <s v="DHS"/>
    <s v="Contract"/>
    <s v="70FB7020D00000013"/>
    <s v="Gowns in Support of COVID-19"/>
    <s v="THIS MODIFICATION IS TO INCREASE THE CEILING AND ADD A NEW COR TO THE IDIQ FOR REUSABLE GOWNS IN SUPPORT OF THE NATIONAL EMERGENCY DECLARATION FOR COVID 19. ADDITIONAL GOWNS ARE REQUIRED THAT EXCEED THE CURRENT CEILING. FUNDING WILL BE MADE AVAILABL"/>
    <x v="6"/>
    <n v="543155000"/>
    <n v="543150000"/>
    <m/>
    <n v="1"/>
    <d v="2020-04-18T00:00:00"/>
    <d v="2020-09-14T00:00:00"/>
    <d v="2020-08-21T00:00:00"/>
    <s v="Parkdale Advanced Materials, Inc."/>
    <s v="8JQV9"/>
    <s v="Parkdale Advanced Material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m/>
    <m/>
    <m/>
    <m/>
    <m/>
    <m/>
    <m/>
  </r>
  <r>
    <s v="DHS"/>
    <s v="Task Order"/>
    <s v="70FB7020D00000012_70FB7020F00000079"/>
    <s v="DELIVERY ORDER FOR REUSABLE GOWNS IN SUPPORT OF THE NATIONAL EMERGENCY DECLARATION FOR COVID-19."/>
    <s v="DELIVERY ORDER FOR REUSABLE GOWNS IN SUPPORT OF THE NATIONAL EMERGENCY DECLARATION FOR COVID-19."/>
    <x v="6"/>
    <n v="175000000"/>
    <n v="175000000"/>
    <m/>
    <n v="1"/>
    <d v="2020-04-21T00:00:00"/>
    <d v="2020-09-13T00:00:00"/>
    <m/>
    <s v="Hanesbrands Inc"/>
    <s v="4LXX9"/>
    <s v="Hanesbrand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Contract"/>
    <s v="70FB7020D00000012"/>
    <s v="COVID-19 PPE Gowns"/>
    <s v="MO-COST MODIFICATION TO ALLOW DOD/DLA TO ISSUE PPE ORDERS FROM BASE IDIQ IN SUPPORT OF COVID-19"/>
    <x v="6"/>
    <n v="175000000"/>
    <n v="175000000"/>
    <m/>
    <n v="1"/>
    <d v="2020-04-18T00:00:00"/>
    <d v="2020-09-13T00:00:00"/>
    <d v="2020-05-13T00:00:00"/>
    <s v="Hanesbrands Inc"/>
    <s v="4LXX9"/>
    <s v="Hanesbrand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Contract"/>
    <s v="70FB7020C00000016"/>
    <s v="CONTRACT FOR LEVEL 2 REUSABLE GOWNS IN SUPPORT OF THE NATIONAL EMERGENCY DECLARATION FOR COVID 19."/>
    <s v="CONTRACT FOR LEVEL 2 REUSABLE GOWNS IN SUPPORT OF THE NATIONAL EMERGENCY DECLARATION FOR COVID 19."/>
    <x v="6"/>
    <n v="21000000"/>
    <n v="21000000"/>
    <m/>
    <n v="1"/>
    <d v="2020-05-08T00:00:00"/>
    <d v="2020-09-30T00:00:00"/>
    <d v="2020-07-01T00:00:00"/>
    <s v="Burlington Industries LLC"/>
    <s v="3BDG2"/>
    <s v="Elevate Textile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Task Order"/>
    <s v="70FB7020D00000014_70FB7020F00000093"/>
    <s v="DELIVERY ORDER FOR 2,700,000 MILLION REUSABLE GOWNS IN SUPPORT OF THE NATIONAL EMERGENCY DECLARATION FOR COVID-19."/>
    <s v="DELIVERY ORDER FOR 2,700,000 MILLION REUSABLE GOWNS IN SUPPORT OF THE NATIONAL EMERGENCY DECLARATION FOR COVID-19."/>
    <x v="6"/>
    <n v="27405000"/>
    <n v="27405000"/>
    <m/>
    <n v="1"/>
    <d v="2020-05-02T00:00:00"/>
    <d v="2020-09-29T00:00:00"/>
    <m/>
    <s v="Milliken &amp; Co"/>
    <s v="85156"/>
    <s v="Milliken &amp; Co"/>
    <s v="Federal Emergency Management Agency (FEMA)"/>
    <s v="Disaster Operations Division (70FB70)"/>
    <m/>
    <m/>
    <m/>
    <m/>
    <m/>
    <n v="423450"/>
    <s v="Medical, Dental, and Hospital Equipment and Supplies Merchant Wholesalers"/>
    <s v="6515"/>
    <s v="Medical and Surgical Instruments, Equipment, and Supplies"/>
    <s v="NONE"/>
    <s v="No set aside used."/>
    <s v="Fort Worth"/>
    <s v="TX"/>
    <s v="76115-3702"/>
    <m/>
    <m/>
    <m/>
    <m/>
  </r>
  <r>
    <s v="DHS"/>
    <s v="Contract"/>
    <s v="70FB7020D00000014"/>
    <s v="IDIQ FOR REUSABLE GOWNS IN SUPPORT OF THE NATIONAL EMERGENCY DECLARATION FOR COVID 19."/>
    <s v="DELIVERY ORDER FOR 2,700,000 MILLION REUSABLE GOWNS IN SUPPORT OF THE NATIONAL EMERGENCY DECLARATION FOR COVID-19."/>
    <x v="6"/>
    <n v="27410000"/>
    <n v="27405000"/>
    <m/>
    <n v="1.0002"/>
    <d v="2020-04-30T00:00:00"/>
    <d v="2020-09-26T00:00:00"/>
    <d v="2020-05-03T00:00:00"/>
    <s v="Milliken &amp; Co"/>
    <s v="85156"/>
    <s v="Milliken &amp; Co"/>
    <s v="Federal Emergency Management Agency (FEMA)"/>
    <s v="Disaster Operations Division (70FB70)"/>
    <m/>
    <m/>
    <m/>
    <m/>
    <m/>
    <n v="423450"/>
    <s v="Medical, Dental, and Hospital Equipment and Supplies Merchant Wholesalers"/>
    <s v="6515"/>
    <s v="Medical and Surgical Instruments, Equipment, and Supplies"/>
    <s v="NONE"/>
    <s v="No set aside used."/>
    <s v="Fort Worth"/>
    <s v="TX"/>
    <s v="76115-3702"/>
    <m/>
    <m/>
    <m/>
    <m/>
  </r>
  <r>
    <s v="DHS"/>
    <s v="Task Order"/>
    <s v="70FB7020D00000011_70FB7020F00000081"/>
    <s v="DELIVERY ORDER FOR REUSABLE GOWNS IN SUPPORT OF THE NATIONAL EMERGENCY DECLARATION FOR COVID-19."/>
    <s v="DELIVERY ORDER FOR REUSABLE GOWNS IN SUPPORT OF THE NATIONAL EMERGENCY DECLARATION FOR COVID-19."/>
    <x v="6"/>
    <n v="41940000"/>
    <n v="41940000"/>
    <m/>
    <n v="1"/>
    <d v="2020-04-21T00:00:00"/>
    <d v="2020-09-13T00:00:00"/>
    <m/>
    <s v="Standard Textile Co Inc"/>
    <s v="63758"/>
    <s v="Standard Textile Co Inc"/>
    <s v="Federal Emergency Management Agency (FEMA)"/>
    <s v="Disaster Operations Division (70FB70)"/>
    <m/>
    <m/>
    <m/>
    <m/>
    <m/>
    <n v="423450"/>
    <s v="Medical, Dental, and Hospital Equipment and Supplies Merchant Wholesalers"/>
    <s v="6515"/>
    <s v="Medical and Surgical Instruments, Equipment, and Supplies"/>
    <s v="NONE"/>
    <s v="No set aside used."/>
    <m/>
    <m/>
    <m/>
    <m/>
    <m/>
    <m/>
    <m/>
  </r>
  <r>
    <s v="DHS"/>
    <s v="Contract"/>
    <s v="70FB7020D00000011"/>
    <s v="IDIQ for resuable gowns in support of COVID 19"/>
    <s v="0 ADMINISTRATIVE MODIFICATION TO REALIGN CEILING BETWEEN CLINS 0001 AND 0003."/>
    <x v="6"/>
    <n v="41940000"/>
    <n v="41940000"/>
    <m/>
    <n v="1"/>
    <d v="2020-04-17T00:00:00"/>
    <d v="2020-09-13T00:00:00"/>
    <d v="2020-05-11T00:00:00"/>
    <s v="Standard Textile Co Inc"/>
    <s v="63758"/>
    <s v="Standard Textile Co Inc"/>
    <s v="Federal Emergency Management Agency (FEMA)"/>
    <s v="Disaster Operations Division (70FB70)"/>
    <m/>
    <m/>
    <m/>
    <m/>
    <m/>
    <n v="423450"/>
    <s v="Medical, Dental, and Hospital Equipment and Supplies Merchant Wholesalers"/>
    <s v="6515"/>
    <s v="Medical and Surgical Instruments, Equipment, and Supplies"/>
    <s v="NONE"/>
    <s v="No set aside used."/>
    <m/>
    <m/>
    <m/>
    <m/>
    <m/>
    <m/>
    <m/>
  </r>
  <r>
    <s v="DHS"/>
    <s v="Task Order"/>
    <s v="HSHQDC13D00023_70FA3020F00000581"/>
    <s v="DELL AND ASUS MONITORS AND EQUIPMENT FOR TELEWORKERS IN SUPPORT OF COVID-19"/>
    <s v="DELL AND ASUS MONITORS AND EQUIPMENT FOR TELEWORKERS IN SUPPORT OF COVID-19"/>
    <x v="3"/>
    <n v="1564513.35"/>
    <n v="1564513.35"/>
    <m/>
    <n v="1"/>
    <d v="2020-09-03T00:00:00"/>
    <d v="2020-10-03T00:00:00"/>
    <m/>
    <s v="Government Acquisitions Inc"/>
    <s v="0J658"/>
    <s v="Government Acquisitions Inc"/>
    <s v="Federal Emergency Management Agency (FEMA)"/>
    <s v="Mission Support"/>
    <s v="FEMA Information Technology Section (70FA30)"/>
    <m/>
    <m/>
    <m/>
    <m/>
    <n v="541519"/>
    <s v="Other Computer Related Services"/>
    <s v="7035"/>
    <s v="Information Technology Support Equipment"/>
    <s v="SBA"/>
    <s v="Small Business Set-Aside -- Total"/>
    <s v="Washington"/>
    <s v="DC"/>
    <s v="20472-0001"/>
    <m/>
    <m/>
    <m/>
    <m/>
  </r>
  <r>
    <s v="DHS"/>
    <s v="Task Order"/>
    <s v="HSHQDC13D00020_70B04C20F00000748"/>
    <s v="TO REPLACE AND UPDATE OIT/FSD'S CURRENT LAPTOP SYSTEMS IN MULTIPLE CBP OPERATIONAL OFFICES TO SUPPORT TELEWORK CAPABILITY DUE TO COVID-19."/>
    <s v="TO REPLACE AND UPDATE OIT/FSD'S CURRENT LAPTOP SYSTEMS IN MULTIPLE CBP OPERATIONAL OFFICES TO SUPPORT TELEWORK CAPABILITY DUE TO COVID-19."/>
    <x v="3"/>
    <n v="1934827.87"/>
    <n v="1934827.87"/>
    <m/>
    <n v="1"/>
    <d v="2020-07-27T00:00:00"/>
    <d v="2020-10-26T00:00:00"/>
    <m/>
    <s v="FS Partners LLP"/>
    <s v="6NM54"/>
    <s v="FS Partners LLP"/>
    <s v="Customs and Border Protection (CBP)"/>
    <s v="Enterprise Services Office"/>
    <s v="Information Technology Contracting Division (70B04C)"/>
    <m/>
    <m/>
    <m/>
    <m/>
    <n v="541519"/>
    <s v="Other Computer Related Services"/>
    <s v="7435"/>
    <s v="Office Information System Equipment"/>
    <s v="SBA"/>
    <s v="Small Business Set-Aside -- Total"/>
    <s v="Lorton"/>
    <s v="VA"/>
    <s v="20598-0042"/>
    <m/>
    <m/>
    <m/>
    <m/>
  </r>
  <r>
    <s v="DHS"/>
    <s v="Contract"/>
    <s v="70FB7020C00000005"/>
    <s v="TECHNICAL SUPPORT FROM JOHN HOPKINS UNIVERSITY APPLIED PHYSICS IN RESPOND TO COVID-19 PANDEMIC"/>
    <s v="TECHNICAL SUPPORT FROM JOHN HOPKINS UNIVERSITY APPLIED PHYSICS IN RESPOND TO COVID-19 PANDEMIC"/>
    <x v="3"/>
    <n v="8414937.0199999996"/>
    <n v="9349930.0199999996"/>
    <m/>
    <n v="0.9"/>
    <d v="2020-04-30T00:00:00"/>
    <d v="2020-09-24T00:00:00"/>
    <d v="2020-04-30T00:00:00"/>
    <s v="Johns Hopkins University"/>
    <s v="88898"/>
    <s v="Johns Hopkins University"/>
    <s v="Federal Emergency Management Agency (FEMA)"/>
    <s v="Disaster Operations Division (70FB70)"/>
    <m/>
    <m/>
    <m/>
    <m/>
    <m/>
    <n v="541715"/>
    <s v="Research and Development in the Physical, Engineering, and Life Sciences (except Nanotechnology and Biotechnology)"/>
    <s v="R405"/>
    <s v="Support- Professional: Operations Research/Quantitative Analysis"/>
    <s v="NONE"/>
    <s v="No set aside used."/>
    <s v="Washington"/>
    <s v="DC"/>
    <s v="20472-0001"/>
    <m/>
    <m/>
    <m/>
    <m/>
  </r>
  <r>
    <s v="DHS"/>
    <s v="Task Order"/>
    <s v="HSHQDC13D00026_70Z0G320FPWS20500"/>
    <s v="BRAND-NAME CISCO HARDWARE&amp;SOFTWARE LICENSE PURCHASE TO SUPPORT CORONAVIRUS-19 (COVID-19) PANDEMIC."/>
    <s v="BRAND-NAME CISCO HARDWARE&amp;SOFTWARE LICENSE PURCHASE TO SUPPORT CORONAVIRUS-19 (COVID-19) PANDEMIC."/>
    <x v="3"/>
    <n v="1559730.92"/>
    <n v="1559730.92"/>
    <m/>
    <n v="1"/>
    <d v="2020-03-27T00:00:00"/>
    <d v="2020-11-01T00:00:00"/>
    <m/>
    <s v="ThunderCat Technology LLC"/>
    <s v="50WM7"/>
    <s v="ThunderCat Technology LLC"/>
    <s v="Coast Guard (USCG)"/>
    <s v="Deputy Commandant for Mission Support"/>
    <s v="Command, Control, Communications, Computers &amp; IT Service Center (C4ITSC)"/>
    <s v="Commanding Officer, USCG Operations Systems Center"/>
    <s v="Operations Systems Center Martinsburg (70Z0G3)"/>
    <m/>
    <m/>
    <n v="541519"/>
    <s v="Other Computer Related Services"/>
    <s v="D318"/>
    <s v="It and Telecom- Integrated Hardware/Software/Services Solutions, Predominantly Services"/>
    <s v="SBA"/>
    <s v="Small Business Set-Aside -- Total"/>
    <s v="Kearneysville"/>
    <s v="WV"/>
    <s v="25430-3002"/>
    <m/>
    <m/>
    <m/>
    <m/>
  </r>
  <r>
    <s v="DHS"/>
    <s v="Contract"/>
    <s v="70FB7020C00000017"/>
    <s v="THIS CONTRACT PROVIDES WAREHOUSE&amp;DISTRIBUTION SERVICES WHICH INCLUDES COLD CHAIN STORAGE IN SUPPORT OF THE RESPONSE TO THE COVID19 EFFORT."/>
    <s v="THIS CONTRACT PROVIDES WAREHOUSE&amp;DISTRIBUTION SERVICES WHICH INCLUDES COLD CHAIN STORAGE IN SUPPORT OF THE RESPONSE TO THE COVID19 EFFORT."/>
    <x v="7"/>
    <n v="7000000"/>
    <n v="7000000"/>
    <m/>
    <n v="1"/>
    <d v="2020-06-08T00:00:00"/>
    <d v="2020-10-03T00:00:00"/>
    <d v="2020-08-25T00:00:00"/>
    <s v="UPS Supply Chain Solutions Inc"/>
    <s v="3BRZ9"/>
    <s v="United Parcel Service Inc"/>
    <s v="Federal Emergency Management Agency (FEMA)"/>
    <s v="Disaster Operations Division (70FB70)"/>
    <m/>
    <m/>
    <m/>
    <m/>
    <m/>
    <n v="493110"/>
    <s v="General Warehousing and Storage"/>
    <s v="8145"/>
    <s v="Specialized Shipping and Storage Containers"/>
    <s v="NONE"/>
    <s v="No set aside used."/>
    <s v="Washington"/>
    <s v="DC"/>
    <s v="20472-3205"/>
    <m/>
    <m/>
    <m/>
    <m/>
  </r>
  <r>
    <s v="DHS"/>
    <s v="Task Order"/>
    <s v="70FB7020D00000013_70FB7020F00000083"/>
    <s v="DELIVERY ORDER FOR 7,500,000 MILLION MASKS IN SUPPORT OF THE NATIONAL EMERGENCY DECLARATION FOR COVID-19."/>
    <s v="DELIVERY ORDER FOR 7,500,000 MILLION MASKS IN SUPPORT OF THE NATIONAL EMERGENCY DECLARATION FOR COVID-19."/>
    <x v="12"/>
    <n v="11250000"/>
    <n v="11250000"/>
    <m/>
    <n v="1"/>
    <d v="2020-05-02T00:00:00"/>
    <d v="2020-09-29T00:00:00"/>
    <m/>
    <s v="Parkdale Advanced Materials, Inc."/>
    <s v="8JQV9"/>
    <s v="Parkdale Advanced Material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Contract"/>
    <s v="70T05020P7DAP4083"/>
    <s v="COVID-19 SHIELDING"/>
    <s v="COVID-19 SHIELDING"/>
    <x v="4"/>
    <n v="2484738.6"/>
    <n v="2484738.6"/>
    <m/>
    <n v="1"/>
    <d v="2020-06-22T00:00:00"/>
    <d v="2020-09-14T00:00:00"/>
    <d v="2020-07-10T00:00:00"/>
    <s v="Lavi Industries"/>
    <s v="0B2M8"/>
    <s v="Lavi Industries"/>
    <s v="Transportation Security Administration (TSA)"/>
    <s v="/Transportation Security Administration/ME (70T050)"/>
    <m/>
    <m/>
    <m/>
    <m/>
    <m/>
    <n v="331318"/>
    <s v="Other Aluminum Rolling, Drawing, and Extruding"/>
    <s v="7195"/>
    <s v="Miscellaneous Furniture and Fixtures"/>
    <s v="NONE"/>
    <s v="No set aside used."/>
    <s v="Valencia"/>
    <s v="CA"/>
    <s v="91355-3409"/>
    <m/>
    <m/>
    <m/>
    <m/>
  </r>
  <r>
    <s v="DHS"/>
    <s v="Contract"/>
    <s v="70FA4020D00000005"/>
    <s v="THE PURPOSE OF INDEFINITE DELIVERY, INDEFINITE QUANTITY (IDIQ) CONTRACT IS TO PROCURE COVID-19 PERSONAL PROTECTIVE EQUIPMENT&amp;MEDICAL SUPPLIES."/>
    <s v="THE PURPOSE OF INDEFINITE DELIVERY, INDEFINITE QUANTITY (IDIQ) CONTRACT IS TO PROCURE COVID-19 PERSONAL PROTECTIVE EQUIPMENT&amp;MEDICAL SUPPLIES."/>
    <x v="4"/>
    <n v="10429000"/>
    <n v="10429000"/>
    <m/>
    <n v="1"/>
    <d v="2020-05-07T00:00:00"/>
    <d v="2020-10-31T00:00:00"/>
    <d v="2020-06-30T00:00:00"/>
    <s v="Molnlycke Health Care US LLC"/>
    <s v="1U5R5"/>
    <s v="Investor AB"/>
    <s v="Federal Emergency Management Agency (FEMA)"/>
    <s v="Resilience (NPPD)"/>
    <s v="Mitigation Directorate"/>
    <s v="Center for Domestic Preparedness (CDP)"/>
    <s v="FEMA Support Services Section (SS40) (70FA40)"/>
    <m/>
    <m/>
    <n v="339112"/>
    <s v="Surgical and Medical Instrument Manufacturing"/>
    <s v="6515"/>
    <s v="Medical and Surgical Instruments, Equipment, and Supplies"/>
    <s v="NONE"/>
    <s v="No set aside used."/>
    <s v="Fort Worth"/>
    <s v="TX"/>
    <s v="76115-3702"/>
    <m/>
    <m/>
    <m/>
    <m/>
  </r>
  <r>
    <s v="DHS"/>
    <s v="Solicitation"/>
    <m/>
    <s v="Operation International Personal Protective Equipment (PPE) redistribution. This task order (T/O) is being executed for ongoing response and recovery initiatives for COVID-19 support. Requires receipt"/>
    <s v="Operation International Personal Protective Equipment (PPE) redistribution. This task order (T/O) is being executed for ongoing response and recovery initiatives for COVID-19 support. Requires receipt, staging and redistribution of PPE ranging from gowns, facesheilds and masks. This is a Cross Docking, staging, temporary warehousing and transportation support T/O. This operation has an anticipated period of performance of 180 days. The contractor shall provide the human capital, fixed real estate, material handling equipment (MHE), inventory management, transport assets, in-transit visibility and management support for operations and management. The contractor provided management will work in conjunction with the on-site lead FEMA Personnel (COR). An efficient, reliable and highly flexible operation is needed to provide State, Local, Tribal and Territory (SLTT) governments with the life sustaining supplies needed to deliver relief to survivors in the affected areas. Therefore, the contractor must possess an adequately owned and/or directly leased controlled infrastructure, transportation resource fleet, personnel, MHE, and the information technology capability to efficiently transload, transport, stage, manage, track, communicate and process various levels of supplies into the impacted area. The contractor shall provide all personnel, training, equipment, tools, materials, supervision and all other items, unless specified as government furnished, to manage and perform key logistical aspects and support for this cross-dock site (CDS). Site operational hours will be day shift. Exact hours of operations are TBD. Specific Cross Dock Site requirements are as follows: a. Physical warehouse / distribution center should be at 350,000SF of space and have the racking capability for up to 200 - 300 standard 40x48 pallet positions. Facility should be geographical located in either the mid-Atlantic or Southeast regions of the U.S. Ideally, the cross dock site could be established anywhere within the continental U.S. between Philadelphia, PA to Atlanta, GA. FEMA is reliant on the contractor to evaluate and propose the most suitable geographical location to execute this operation. FEMA currently has Personal Protective Equipment (PPE) product being temporarily staged at the seaport in Norfolk, VA. and in North Carolina. Strategically, posturing this cross-dock site will enable FEMA expeditious receipt of the inbound product from the various APOD / SPOD, temporary staging locations and swift re-distribution to and throughout the current hot spots. b. Fluid and accessible ingress and egress for trucks and equipment to maneuver. c. A minimum of 10 inbound dock doors and 10 outbound dock doors with a distribution center ergonomically designed and applicable for cross docking; and/or able to facilitate an operational tempo for transloading up to twenty 53FT. closed dry box van trailers and / or twenty 40-45Ft. Ocean Transport Containers per shift. d. Viable yard space for staging up to 20-30 inbound trailers at one time; and/or while inbound trailers / ocean containers are waiting to be trans-loaded. e. Viable operating room to substantiate fluid ingress and egress of inbound and outbound truck traffic at any given time during the operation. f. Availability of office space/area for at least 3 FEMA operational personnel to utilize at the cross-dock site during cross docking operation. Should include functioning and reliable electrical power, lights and water supply, and internet access capability. g. Contractor shall provide all Material Handling Equipment (MHE) necessary to run the site. This should include yard hostler or yard dog, forklifts, etc., based on operation size. h. The Contractor shall provide wraparound services to include bathroom facilities (Port-a-potty minimum), wash station(s), yard dumpster, generators, light towers, etc., capable of servicing at least 3 FEMA operational personnel, plus contractor personnel, and contractor dr&lt;br/&gt;Estimated RFP Release Date: 2020-08-02&lt;br/&gt;Contacts: Williford Thomas Phone: 202-436-2497 Email: Williford.Thomas@FEMA.DHS.Gov&lt;br/&gt;Incumbent Status: New Requirement&lt;br/&gt;Estimated Dollar Value Range: 10000000 - 20000000&lt;br/&gt;Contract Vehicle: Order&lt;br/&gt;BGOV procurement forecast"/>
    <x v="4"/>
    <n v="10000000"/>
    <n v="20000000"/>
    <s v="Pre-RFP"/>
    <m/>
    <d v="2020-07-31T00:00:00"/>
    <m/>
    <d v="2020-07-31T00:00:00"/>
    <m/>
    <m/>
    <m/>
    <s v="Federal Emergency Management Agency (FEMA)"/>
    <m/>
    <m/>
    <m/>
    <m/>
    <m/>
    <m/>
    <n v="493110"/>
    <s v="General Warehousing and Storage"/>
    <m/>
    <m/>
    <s v="NONE"/>
    <s v="Full &amp; Open"/>
    <m/>
    <m/>
    <m/>
    <m/>
    <m/>
    <m/>
    <m/>
  </r>
  <r>
    <s v="DHS"/>
    <s v="Contract"/>
    <s v="HSHQDC15A00028"/>
    <s v="N95 RESPIRATORS BLANKET PURCHASE AGREEMENT"/>
    <s v="N95 RESPIRATORS BLANKET PURCHASE AGREEMENT"/>
    <x v="11"/>
    <n v="2019612.2"/>
    <n v="2019612.2"/>
    <m/>
    <n v="1"/>
    <d v="2020-03-06T00:00:00"/>
    <d v="2021-02-28T00:00:00"/>
    <d v="2020-08-26T00:00:00"/>
    <s v="Arbill Industries Inc"/>
    <s v="6F088"/>
    <s v="Arbill Industries Inc"/>
    <s v="Customs and Border Protection (CBP)"/>
    <s v="Office of Field Operations (70B007)"/>
    <m/>
    <m/>
    <m/>
    <m/>
    <m/>
    <n v="315990"/>
    <s v="Apparel Accessories and Other Apparel Manufacturing"/>
    <s v="6515"/>
    <s v="Medical and Surgical Instruments, Equipment, and Supplies"/>
    <s v="NONE"/>
    <s v="No set aside used."/>
    <s v="Indianapolis"/>
    <s v="IN"/>
    <s v="46278-9765"/>
    <m/>
    <m/>
    <m/>
    <m/>
  </r>
  <r>
    <s v="DHS"/>
    <s v="Contract"/>
    <s v="HSHQDC15A00026"/>
    <s v="N95 RESPIRATORS BLANKET PURCHASE AGREEMENT"/>
    <s v="N95 RESPIRATORS BLANKET PURCHASE AGREEMENT"/>
    <x v="11"/>
    <n v="3614528.16"/>
    <n v="3710986.4"/>
    <m/>
    <n v="0.97400000000000009"/>
    <d v="2016-09-01T00:00:00"/>
    <d v="2021-02-28T00:00:00"/>
    <d v="2020-08-28T00:00:00"/>
    <s v="Louis M Gerson Co Inc"/>
    <s v="26895"/>
    <s v="Louis M Gerson Co Inc"/>
    <s v="Office of the Secretary (DHS)"/>
    <s v="Office of the Chief Readiness Support Officer (70GSU1)"/>
    <m/>
    <m/>
    <m/>
    <m/>
    <m/>
    <n v="315999"/>
    <s v="Other Apparel Accessories and Other Apparel Manufacturing"/>
    <s v="8415"/>
    <s v="Clothing, Special Purpose"/>
    <s v="SBA"/>
    <s v="Small Business Set-Aside -- Total"/>
    <s v="Washington"/>
    <s v="DC"/>
    <s v="20528-0115"/>
    <m/>
    <m/>
    <m/>
    <m/>
  </r>
  <r>
    <s v="DHS"/>
    <s v="Solicitation"/>
    <m/>
    <s v="The USCG is seeking a telehealth capability to address the immediate need to enhance the flexibility of Coast Guard providers and increase access to care during our nations response to the 2019 Novel"/>
    <s v="The USCG is seeking a telehealth capability to address the immediate need to enhance the flexibility of Coast Guard providers and increase access to care during our nations response to the 2019 Novel Corona Virus Disease (COVID-19) Pandemic and to support telehealth as a potential permanent future health support resource. Telehealth is for remote delivery of healthcare by a range of options, including but not limited to, landline communication services, cellular service and Internet. Telehealth can improve the patient experience by reducing the need to travel to Military Treatment Facilities (MTFs) when remote support is available. To provide this level of support, the U.S. Coast Guard medical community requires a Health Information Portability and Accountability Act (HIPAA) Compliant Telehealth capability.&lt;br/&gt;Estimated RFP Release Date: 2020-07-24&lt;br/&gt;Contacts: Nicholas Schellman Phone: 202-475-3285 Email: nicholas.m.schellman@uscg.mil&lt;br/&gt;Incumbent Status: New Requirement&lt;br/&gt;Estimated Dollar Value Range: 5000000 - 10000000&lt;br/&gt;Contract Vehicle: DWAC/CIO-SP3&lt;br/&gt;BGOV procurement forecast"/>
    <x v="8"/>
    <n v="5000000"/>
    <n v="10000000"/>
    <s v="Pre-RFP"/>
    <m/>
    <d v="2020-07-08T00:00:00"/>
    <m/>
    <d v="2020-07-08T00:00:00"/>
    <m/>
    <m/>
    <m/>
    <s v="Coast Guard (USCG)"/>
    <m/>
    <m/>
    <m/>
    <m/>
    <m/>
    <m/>
    <n v="541519"/>
    <s v="Other Computer Related Services"/>
    <m/>
    <m/>
    <s v="SDVOSBS"/>
    <s v="Service Disabled Veteran Business Sole Source"/>
    <m/>
    <m/>
    <m/>
    <m/>
    <m/>
    <m/>
    <m/>
  </r>
  <r>
    <s v="DHS"/>
    <s v="Solicitation"/>
    <m/>
    <s v="The USCG requires COVID-19 polymerase chain reaction (PCR) testing capability for Force Health Protection purposes. This testing must use a minimum of Personal Protective Equipment (PPE) during collec"/>
    <s v="The USCG requires COVID-19 polymerase chain reaction (PCR) testing capability for Force Health Protection purposes. This testing must use a minimum of Personal Protective Equipment (PPE) during collection, must not directly involve a Health Care Worker (HCW) for collection, must not use a swab of any kind, and must be deployable on afloat and aviation assets, with a turnaround time (TAT, or time required to analyze/process/result the test) of less than 48 hours.&lt;br/&gt;Estimated RFP Release Date: 2020-06-04&lt;br/&gt;Contacts: Shane Steiner Phone: 202-475-5256 Email: shane.c.steiner@uscg.mil&lt;br/&gt;Incumbent Status: New Requirement&lt;br/&gt;Estimated Dollar Value Range: 20000000 - 50000000&lt;br/&gt;Contract Vehicle: Contract&lt;br/&gt;BGOV procurement forecast"/>
    <x v="9"/>
    <n v="20000000"/>
    <n v="50000000"/>
    <s v="Pre-RFP"/>
    <m/>
    <d v="2020-07-21T00:00:00"/>
    <m/>
    <d v="2020-07-21T00:00:00"/>
    <m/>
    <m/>
    <m/>
    <s v="Coast Guard (USCG)"/>
    <m/>
    <m/>
    <m/>
    <m/>
    <m/>
    <m/>
    <n v="621511"/>
    <s v="Medical Laboratories"/>
    <m/>
    <m/>
    <s v="NONE"/>
    <s v="Full &amp; Open"/>
    <m/>
    <m/>
    <m/>
    <m/>
    <m/>
    <m/>
    <m/>
  </r>
  <r>
    <s v="DHS"/>
    <s v="Contract"/>
    <s v="70FB7020D00000027"/>
    <s v="MULTIPLE-AWARD ID/IQ CONTRACT FOR TESTING SUPPLIES (SWABS AND MEDIA) IN SUPPORT OF COVID-19 RESPONSE."/>
    <s v="MULTIPLE-AWARD ID/IQ CONTRACT FOR TESTING SUPPLIES (SWABS AND MEDIA) IN SUPPORT OF COVID-19 RESPONSE."/>
    <x v="9"/>
    <n v="26055000"/>
    <n v="26055000"/>
    <m/>
    <n v="1"/>
    <d v="2020-05-07T00:00:00"/>
    <d v="2020-10-01T00:00:00"/>
    <d v="2020-07-02T00:00:00"/>
    <s v="Thomas Scientific LLC"/>
    <s v="725Q0"/>
    <s v="Thomas Scientific LLC"/>
    <s v="Federal Emergency Management Agency (FEMA)"/>
    <s v="Disaster Operations Division (70FB70)"/>
    <m/>
    <m/>
    <m/>
    <m/>
    <m/>
    <n v="339112"/>
    <s v="Surgical and Medical Instrument Manufacturing"/>
    <s v="6515"/>
    <s v="Medical and Surgical Instruments, Equipment, and Supplies"/>
    <s v="NONE"/>
    <s v="No set aside used."/>
    <s v="Swedesboro"/>
    <s v="NJ"/>
    <s v="08085-1780"/>
    <m/>
    <m/>
    <m/>
    <m/>
  </r>
  <r>
    <s v="DHS"/>
    <s v="Contract"/>
    <s v="70FB7020D00000021"/>
    <s v="MULTIPLE-AWARD ID/IQ CONTRACT FOR TESTING SUPPLIES (SWABS AND MEDIA) IN SUPPORT OF COVID-19 RESPONSE."/>
    <s v="THIS DELIVERY ORDER IS PLACED AGAINST 70FB7020D00000021 FOR DELIVERY OF MEDIA/SALIN IN SUPPORT OF COVID-19 RESPONSE."/>
    <x v="9"/>
    <n v="25757500.199999999"/>
    <n v="25752500.199999999"/>
    <m/>
    <n v="1.0002"/>
    <d v="2020-05-04T00:00:00"/>
    <d v="2020-10-01T00:00:00"/>
    <d v="2020-07-12T00:00:00"/>
    <s v="Longhorn Vaccines And Diagnostics, Llc"/>
    <s v="6RN02"/>
    <s v="Longhorn Vaccines And Diagnostics, Llc"/>
    <s v="Federal Emergency Management Agency (FEMA)"/>
    <s v="Disaster Operations Division (70FB70)"/>
    <m/>
    <m/>
    <m/>
    <m/>
    <m/>
    <n v="339112"/>
    <s v="Surgical and Medical Instrument Manufacturing"/>
    <s v="6515"/>
    <s v="Medical and Surgical Instruments, Equipment, and Supplies"/>
    <s v="NONE"/>
    <s v="No set aside used."/>
    <s v="Bethesda"/>
    <s v="MD"/>
    <s v="20814-5398"/>
    <m/>
    <m/>
    <m/>
    <m/>
  </r>
  <r>
    <s v="DHS"/>
    <s v="Contract"/>
    <s v="70FB7020D00000029"/>
    <s v="MULTIPLE-AWARD ID/IQ CONTRACT FOR TESTING SUPPLIES (SWABS AND MEDIA) IN SUPPORT OF COVID-19 RESPONSE."/>
    <s v="COVID-19 TESTING MEDIA SUPPLIES"/>
    <x v="9"/>
    <n v="10507997.5"/>
    <n v="10502997.5"/>
    <m/>
    <n v="1.0004999999999999"/>
    <d v="2020-05-07T00:00:00"/>
    <d v="2020-10-04T00:00:00"/>
    <d v="2020-05-20T00:00:00"/>
    <s v="Fillakit Llc"/>
    <s v="8KSL2"/>
    <s v="Fillakit Ll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Contract"/>
    <s v="70FB7020D00000026"/>
    <s v="MULTIPLE-AWARD ID/IQ CONTRACT FOR TESTING SUPPLIES (SWABS AND MEDIA) IN SUPPORT OF COVID-19 RESPONSE."/>
    <s v="TASK ORDER FOR TESTING SUPPLIES (MEDIA) IN SUPPORT OF COVID-19 RESPONSE."/>
    <x v="9"/>
    <n v="10175342.9"/>
    <n v="10170342.9"/>
    <m/>
    <n v="1.0004999999999999"/>
    <d v="2020-05-04T00:00:00"/>
    <d v="2020-10-01T00:00:00"/>
    <d v="2020-09-01T00:00:00"/>
    <s v="Remel Inc"/>
    <s v="7V410"/>
    <s v="Thermo Fisher Scientific In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Contract"/>
    <s v="70FB7020D00000024"/>
    <s v="MULTIPLE-AWARD ID/IQ CONTRACT FOR TESTING SUPPLIES (SWABS AND MEDIA) IN SUPPORT OF COVID-19 RESPONSE."/>
    <s v="COVID-19 TEST SUPPLIES - 300,000 SALINE TUBES AND 455,000 VIRAL TRANSPORT MEDIA"/>
    <x v="9"/>
    <n v="3664999.83"/>
    <n v="3659999.83"/>
    <m/>
    <n v="1.0014000000000001"/>
    <d v="2020-05-04T00:00:00"/>
    <d v="2020-10-01T00:00:00"/>
    <d v="2020-06-03T00:00:00"/>
    <s v="Gemini Bioproducts Inc"/>
    <s v="1MH12"/>
    <s v="Gemini Bioproducts Inc"/>
    <s v="Federal Emergency Management Agency (FEMA)"/>
    <s v="Disaster Operations Division (70FB70)"/>
    <m/>
    <m/>
    <m/>
    <m/>
    <m/>
    <n v="339112"/>
    <s v="Surgical and Medical Instrument Manufacturing"/>
    <s v="6515"/>
    <s v="Medical and Surgical Instruments, Equipment, and Supplies"/>
    <s v="NONE"/>
    <s v="No set aside used."/>
    <s v="West Sacramento"/>
    <s v="CA"/>
    <s v="95605-1511"/>
    <m/>
    <m/>
    <m/>
    <m/>
  </r>
  <r>
    <s v="DHS"/>
    <s v="Contract"/>
    <s v="70FB7020D00000016"/>
    <s v="MULTIPLE-AWARD ID/IQ CONTRACT FOR TESTING SUPPLIES (SWABS AND MEDIA) IN SUPPORT OF COVID-19 RESPONSE."/>
    <s v="COVID-19 TESTING SUPPLIES - 890,120 STERILE PBS SALINE TRANSPORT TUBES"/>
    <x v="9"/>
    <n v="3238895.55"/>
    <n v="3233895.55"/>
    <m/>
    <n v="1.0015000000000001"/>
    <d v="2020-05-02T00:00:00"/>
    <d v="2020-09-29T00:00:00"/>
    <d v="2020-05-05T00:00:00"/>
    <s v="Althea Technologies Inc"/>
    <s v="3EBE8"/>
    <s v="Ajinomoto Co In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Task Order"/>
    <s v="70FB7020D00000017_70FB7020F00000095"/>
    <s v="TESTING SUPPLIES (SWABS AND MEDIA) IN SUPPORT OF COVID-19 RESPONSE."/>
    <s v="TESTING SUPPLIES (SWABS AND MEDIA) IN SUPPORT OF COVID-19 RESPONSE."/>
    <x v="9"/>
    <n v="1992061.72"/>
    <n v="1992061.72"/>
    <m/>
    <n v="1"/>
    <d v="2020-05-06T00:00:00"/>
    <d v="2020-10-01T00:00:00"/>
    <m/>
    <s v="Becton Dickinson and Co"/>
    <s v="22790"/>
    <s v="Becton Dickinson and Co"/>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Contract"/>
    <s v="70FB7020D00000020"/>
    <s v="MULTIPLE-AWARD ID/IQ CONTRACT FOR TESTING SUPPLIES (SWABS AND MEDIA) IN SUPPORT OF COVID-19 RESPONSE."/>
    <s v="MULTIPLE-AWARD ID/IQ TASK ORDER FOR VIRAL STABILIZATION TUBES IN SUPPORT OF COVID-19 RESPONSE."/>
    <x v="9"/>
    <n v="2656875.6"/>
    <n v="2651875.6"/>
    <m/>
    <n v="1.0019"/>
    <d v="2020-05-02T00:00:00"/>
    <d v="2020-09-29T00:00:00"/>
    <d v="2020-05-05T00:00:00"/>
    <s v="Greiner Bio-One North America Inc"/>
    <s v="4MNB3"/>
    <s v="Greiner Gruppe"/>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Contract"/>
    <s v="70FB7020D00000017"/>
    <s v="MULTIPLE-AWARD ID/IQ CONTRACT FOR TESTING SUPPLIES (SWABS AND MEDIA) IN SUPPORT OF COVID-19 RESPONSE."/>
    <s v="TESTING SUPPLIES (SWABS AND MEDIA) IN SUPPORT OF COVID-19 RESPONSE."/>
    <x v="9"/>
    <n v="1997061.72"/>
    <n v="1992061.72"/>
    <m/>
    <n v="1.0024999999999999"/>
    <d v="2020-05-04T00:00:00"/>
    <d v="2020-10-01T00:00:00"/>
    <d v="2020-05-06T00:00:00"/>
    <s v="Becton Dickinson and Co"/>
    <s v="22790"/>
    <s v="Becton Dickinson and Co"/>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Contract"/>
    <s v="70FB7020D00000019"/>
    <s v="MULTIPLE-AWARD ID/IQ CONTRACT FOR TESTING SUPPLIES (SWABS AND MEDIA) IN SUPPORT OF COVID-19 RESPONSE."/>
    <s v="DELIVERY ORDER FOR TESTING SUPPLIES (MEDIA) IN SUPPORT OF COVID-19 RESPONSE."/>
    <x v="9"/>
    <n v="1951400"/>
    <n v="1946400"/>
    <m/>
    <n v="1.0025999999999999"/>
    <d v="2020-05-04T00:00:00"/>
    <d v="2020-10-01T00:00:00"/>
    <d v="2020-05-27T00:00:00"/>
    <s v="Charm Sciences Inc"/>
    <s v="0ADJ4"/>
    <s v="Charm Sciences In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Task Order"/>
    <s v="70FB7020D00000022_70FB7020F00000107"/>
    <s v="MULTIPLE-AWARD ID/IQ CONTRACT FOR TESTING SUPPLIES (SWABS AND MEDIA) IN SUPPORT OF COVID-19 RESPONSE."/>
    <s v="MULTIPLE-AWARD ID/IQ CONTRACT FOR TESTING SUPPLIES (SWABS AND MEDIA) IN SUPPORT OF COVID-19 RESPONSE."/>
    <x v="9"/>
    <n v="1251250.04"/>
    <n v="1251250.04"/>
    <m/>
    <n v="1"/>
    <d v="2020-05-05T00:00:00"/>
    <d v="2020-10-01T00:00:00"/>
    <m/>
    <s v="Hardwood Products Co LP"/>
    <s v="52127"/>
    <s v="Hardwood Products Co LP"/>
    <s v="Federal Emergency Management Agency (FEMA)"/>
    <s v="Disaster Operations Division (70FB70)"/>
    <m/>
    <m/>
    <m/>
    <m/>
    <m/>
    <n v="339112"/>
    <s v="Surgical and Medical Instrument Manufacturing"/>
    <s v="6515"/>
    <s v="Medical and Surgical Instruments, Equipment, and Supplies"/>
    <s v="NONE"/>
    <s v="No set aside used."/>
    <s v="Guilford"/>
    <s v="ME"/>
    <s v="04443-0001"/>
    <m/>
    <m/>
    <m/>
    <m/>
  </r>
  <r>
    <s v="DHS"/>
    <s v="Contract"/>
    <s v="70FB7020D00000028"/>
    <s v="MULTIPLE-AWARD ID/IQ CONTRACT FOR TESTING SUPPLIES (SWABS AND MEDIA) IN SUPPORT OF COVID-19 RESPONSE."/>
    <s v="THIS DELIVERY ORDER IS PLACED FOR DELIVERY OF SWABS IN SUPPORT OF COVID-19 RESPONSE. DELIVERY OF ITEMS SHALL BE IN ACCORDANCE WITH THE QUANTITIES, DELIVERY DATES, AND DELIVERY LOCATIONS DETAILED IN THIS ORDER. THIS DELIVERY ORDER INCORPORATES A"/>
    <x v="9"/>
    <n v="1244000"/>
    <n v="1239000"/>
    <m/>
    <n v="1.004"/>
    <d v="2020-05-05T00:00:00"/>
    <d v="2020-10-02T00:00:00"/>
    <d v="2020-05-07T00:00:00"/>
    <s v="Steripack USA Ltd LLC"/>
    <s v="73AM7"/>
    <s v="Steripack USA Ltd LLC"/>
    <s v="Federal Emergency Management Agency (FEMA)"/>
    <s v="Disaster Operations Division (70FB70)"/>
    <m/>
    <m/>
    <m/>
    <m/>
    <m/>
    <n v="339112"/>
    <s v="Surgical and Medical Instrument Manufacturing"/>
    <s v="6515"/>
    <s v="Medical and Surgical Instruments, Equipment, and Supplies"/>
    <s v="NONE"/>
    <s v="No set aside used."/>
    <s v="Lakeland"/>
    <s v="FL"/>
    <s v="33811-1442"/>
    <m/>
    <m/>
    <m/>
    <m/>
  </r>
  <r>
    <s v="DHS"/>
    <s v="Contract"/>
    <s v="70FB7020D00000022"/>
    <s v="MULTIPLE-AWARD ID/IQ CONTRACT FOR TESTING SUPPLIES (SWABS AND MEDIA) IN SUPPORT OF COVID-19 RESPONSE."/>
    <s v="MULTIPLE-AWARD ID/IQ CONTRACT FOR TESTING SUPPLIES (SWABS AND MEDIA) IN SUPPORT OF COVID-19 RESPONSE."/>
    <x v="9"/>
    <n v="1256250.04"/>
    <n v="1251250.04"/>
    <m/>
    <n v="1.0029999999999999"/>
    <d v="2020-05-04T00:00:00"/>
    <d v="2020-10-01T00:00:00"/>
    <d v="2020-05-15T00:00:00"/>
    <s v="Hardwood Products Co LP"/>
    <s v="52127"/>
    <s v="Hardwood Products Co LP"/>
    <s v="Federal Emergency Management Agency (FEMA)"/>
    <s v="Disaster Operations Division (70FB70)"/>
    <m/>
    <m/>
    <m/>
    <m/>
    <m/>
    <n v="339112"/>
    <s v="Surgical and Medical Instrument Manufacturing"/>
    <s v="6515"/>
    <s v="Medical and Surgical Instruments, Equipment, and Supplies"/>
    <s v="NONE"/>
    <s v="No set aside used."/>
    <s v="Guilford"/>
    <s v="ME"/>
    <s v="04443-0001"/>
    <m/>
    <m/>
    <m/>
    <m/>
  </r>
  <r>
    <s v="DHS"/>
    <s v="Solicitation"/>
    <m/>
    <s v="FEMA intends to acquire the commercial services of a dedicated laboratory testing provider, who shall provide at home COVID-19 testing and sample collection kits via mail to identified FEMA personne"/>
    <s v="FEMA intends to acquire the commercial services of a dedicated laboratory testing provider, who shall provide at home COVID-19 testing and sample collection kits via mail to identified FEMA personnel, and the corresponding laboratory testing and result generation capability, via secure means to FEMA personnel within 72 hours of receipt by testing provider. Critical Agency personnel must have on hand a test and sample collection kit that they can use to meet requirements of the geographical areas they deploy to. Upon receipt of test sample submitted by FEMA personnel, Contractor shall provide test results no later than 72 hours to each FEMA personnel tested. FEMA estimates that an initial 15,000 kits are needed and reserves the right to expand as required.&lt;br/&gt;Estimated RFP Release Date: 2020-09-08&lt;br/&gt;Contacts: Robert Sullivan Phone: 202-557-1739 Email: Robert.Sullivan3@fema.dhs.gov&lt;br/&gt;Incumbent Status: New Requirement&lt;br/&gt;Estimated Dollar Value Range: 2000000 - 5000000&lt;br/&gt;Contract Vehicle: PO&lt;br/&gt;BGOV procurement forecast"/>
    <x v="9"/>
    <n v="2000000"/>
    <n v="5000000"/>
    <s v="Pre-RFP"/>
    <m/>
    <d v="2020-09-07T00:00:00"/>
    <m/>
    <d v="2020-09-07T00:00:00"/>
    <m/>
    <m/>
    <m/>
    <s v="Federal Emergency Management Agency (FEMA)"/>
    <m/>
    <m/>
    <m/>
    <m/>
    <m/>
    <m/>
    <n v="621511"/>
    <s v="Medical Laboratories"/>
    <m/>
    <m/>
    <s v="NONE"/>
    <s v="Full &amp; Open"/>
    <m/>
    <m/>
    <m/>
    <m/>
    <m/>
    <m/>
    <m/>
  </r>
  <r>
    <s v="DHS"/>
    <s v="Task Order"/>
    <s v="70Z02320DP1725200_70Z02320FP1725300"/>
    <s v="ORDER: SARS-COV-2 SALIVA TESTING SUPPLIES AND SERVICES - CUSTOMER HSWL SC. IDIQ NO. 70Z02320DP1725200 - TO NO. 70Z02320FP1725300 POP: 24 JUL 2020 - 23 JAN 2021"/>
    <s v="ORDER: SARS-COV-2 SALIVA TESTING SUPPLIES AND SERVICES - CUSTOMER HSWL SC. IDIQ NO. 70Z02320DP1725200 - TO NO. 70Z02320FP1725300 POP: 24 JUL 2020 - 23 JAN 2021"/>
    <x v="9"/>
    <n v="5995457.8200000003"/>
    <n v="5995457.8200000003"/>
    <m/>
    <n v="1"/>
    <d v="2020-07-24T00:00:00"/>
    <d v="2021-01-23T00:00:00"/>
    <m/>
    <s v="Ix Layer Inc"/>
    <s v="8KRQ4"/>
    <s v="Ix Layer Inc"/>
    <s v="Coast Guard (USCG)"/>
    <s v="USCG-Other Direct Spending"/>
    <s v="Headquarters Contract Operations/Washington DC (70Z023)"/>
    <m/>
    <m/>
    <m/>
    <m/>
    <n v="621511"/>
    <s v="Medical Laboratories"/>
    <s v="Q301"/>
    <s v="Medical- Laboratory Testing"/>
    <s v="NONE"/>
    <s v="No set aside used."/>
    <s v="Norfolk"/>
    <s v="VA"/>
    <s v="23510-9104"/>
    <m/>
    <m/>
    <m/>
    <m/>
  </r>
  <r>
    <s v="DOJ"/>
    <s v="Contract"/>
    <s v="15B31520PVB220007"/>
    <s v="COMPREHENSIVE MEDICAL SERVICES: VARIOUS INMATE HOSPITAL FEES AND LAB TESTS IN COVID-19"/>
    <s v="COMPREHENSIVE MEDICAL SERVICES: VARIOUS INMATE HOSPITAL FEES AND LAB TESTS IN COVID-19"/>
    <x v="1"/>
    <n v="1465350.7"/>
    <n v="1465350.7"/>
    <m/>
    <n v="1"/>
    <d v="2020-04-16T00:00:00"/>
    <d v="2020-09-30T00:00:00"/>
    <d v="2020-09-03T00:00:00"/>
    <s v="Seven Corners Inc"/>
    <s v="1YRN8"/>
    <s v="Seven Corners Inc"/>
    <s v="Federal Bureau of Prisons (BOP)"/>
    <s v="Southeast Regional Contracting Office"/>
    <s v="FCC Yazoo City (15UYAZ)"/>
    <m/>
    <m/>
    <m/>
    <m/>
    <n v="622110"/>
    <s v="General Medical and Surgical Hospitals"/>
    <s v="Q201"/>
    <s v="Medical- General Health Care"/>
    <s v="NONE"/>
    <s v="No set aside used."/>
    <s v="Yazoo City"/>
    <s v="MS"/>
    <s v="39194-0005"/>
    <m/>
    <m/>
    <m/>
    <m/>
  </r>
  <r>
    <s v="DOJ"/>
    <s v="Contract"/>
    <s v="15BFA020PVNP10775"/>
    <s v="NITRILE EXAM GLOVES NON-POWDERED, NON-STERILE, 4 MIL THICKNESS, FOR BOP LOCATIONS IN RESPONSE TO COVID-19"/>
    <s v="NITRILE EXAM GLOVES NON-POWDERED, NON-STERILE, 4 MIL THICKNESS, FOR BOP LOCATIONS IN RESPONSE TO COVID-19"/>
    <x v="4"/>
    <n v="1100000"/>
    <n v="1100000"/>
    <m/>
    <n v="1"/>
    <d v="2020-06-29T00:00:00"/>
    <d v="2020-11-20T00:00:00"/>
    <d v="2020-07-17T00:00:00"/>
    <s v="Quetica LLC"/>
    <s v="6KPG5"/>
    <s v="Quetica LLC"/>
    <s v="Federal Bureau of Prisons (BOP)"/>
    <s v="Field Acquisition Office (FAO)"/>
    <s v="Armed Forces Reserve Complex/Grand Prairie TX (15BFA0)"/>
    <m/>
    <m/>
    <m/>
    <m/>
    <n v="339113"/>
    <s v="Surgical Appliance and Supplies Manufacturing"/>
    <s v="6515"/>
    <s v="Medical and Surgical Instruments, Equipment, and Supplies"/>
    <s v="NONE"/>
    <s v="No set aside used."/>
    <s v="Minneapolis"/>
    <s v="MN"/>
    <s v="55431-4429"/>
    <m/>
    <m/>
    <m/>
    <m/>
  </r>
  <r>
    <s v="DOJ"/>
    <s v="Solicitation"/>
    <s v="15F06720R002019"/>
    <s v="COVID-19 Testing and Support Services"/>
    <s v="&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
    <x v="9"/>
    <n v="1000000"/>
    <n v="10000000"/>
    <s v="Pre-RFP"/>
    <m/>
    <d v="2020-04-22T00:00:00"/>
    <d v="2020-05-06T00:00:00"/>
    <d v="2020-05-01T00:00:00"/>
    <m/>
    <m/>
    <m/>
    <s v="Federal Bureau of Investigation (FBI)"/>
    <s v="FBI Divisions"/>
    <s v="Division 1200/Washington DC (15F067)"/>
    <m/>
    <m/>
    <m/>
    <m/>
    <n v="621999"/>
    <s v="All Other Miscellaneous Ambulatory Health Care Services"/>
    <m/>
    <m/>
    <s v="NONE"/>
    <s v="Full &amp; Open"/>
    <s v="Quantico , VA 22134 USA"/>
    <s v="VA"/>
    <s v="22134"/>
    <m/>
    <m/>
    <m/>
    <m/>
  </r>
  <r>
    <s v="DOL"/>
    <s v="Contract"/>
    <s v="1605JE20C0005"/>
    <s v="LOGISTICAL PLANNING AND EXECUTION (PROGRAM MANAGEMENT) OF ACTIVITIES FOR REOPENING JOB CORPS CENTERS AND RETURNING STUDENTS TO THOSE CENTERS (COVID-19)"/>
    <s v="LOGISTICAL PLANNING AND EXECUTION (PROGRAM MANAGEMENT) OF ACTIVITIES FOR REOPENING JOB CORPS CENTERS AND RETURNING STUDENTS TO THOSE CENTERS (COVID-19)"/>
    <x v="7"/>
    <n v="2374622.14"/>
    <n v="2374622.14"/>
    <m/>
    <n v="1"/>
    <d v="2020-06-29T00:00:00"/>
    <d v="2020-11-25T00:00:00"/>
    <d v="2020-06-29T00:00:00"/>
    <s v="4s-Silversword Software &amp; Services LLC"/>
    <s v="7BHT9"/>
    <s v="4s-Silversword Software &amp; Services LLC"/>
    <s v="Office of the Secretary of Labor (IOS)"/>
    <s v="Office of the Deputy Secretary"/>
    <s v="Employment and Training Administration (ETA)"/>
    <s v="Office of Job Corps (OJC)"/>
    <s v="Office of Job Corps/Washington DC (1631JC)"/>
    <m/>
    <m/>
    <n v="541611"/>
    <s v="Administrative Management and General Management Consulting Services"/>
    <s v="R408"/>
    <s v="Support- Professional: Program Management/Support"/>
    <s v="8AN"/>
    <s v="8(a) Sole Source"/>
    <s v="Catonsville"/>
    <s v="MD"/>
    <s v="21228-4851"/>
    <m/>
    <m/>
    <m/>
    <m/>
  </r>
  <r>
    <s v="TREAS"/>
    <s v="Task Order"/>
    <s v="GS35F685GA_2032H520F00326"/>
    <s v="AGENT CONTACT CENTER CUSTOMER SERVICE REPRESENTATIVE I** FTE 410 COVID-19"/>
    <s v="AGENT CONTACT CENTER CUSTOMER SERVICE REPRESENTATIVE I** FTE 410 COVID-19"/>
    <x v="5"/>
    <n v="21913497.190000001"/>
    <n v="112060890.23"/>
    <m/>
    <n v="0.19550000000000001"/>
    <d v="2020-05-12T00:00:00"/>
    <d v="2020-11-12T00:00:00"/>
    <m/>
    <s v="MAXIMUS Federal Services Inc"/>
    <s v="8AMZ8"/>
    <s v="MAXIMUS Inc"/>
    <s v="Internal Revenue Service (IRS)"/>
    <s v="National Office Procurement (OS:A:P)"/>
    <s v="National Office Procurement/New Carrollton MD (2032H5)"/>
    <m/>
    <m/>
    <m/>
    <m/>
    <n v="541519"/>
    <s v="Other Computer Related Services"/>
    <s v="D399"/>
    <s v="It and Telecom- Other It and Telecommunications"/>
    <s v="NONE"/>
    <s v="No set aside used."/>
    <s v="Lanham"/>
    <s v="MD"/>
    <s v="20703-0004"/>
    <m/>
    <m/>
    <m/>
    <m/>
  </r>
  <r>
    <s v="TREAS"/>
    <s v="Task Order"/>
    <s v="47QTCA18D00BR_2032H520F00382"/>
    <s v="UC/UNS PROGRAM MANAGEMENT SERVICES COVID-19"/>
    <s v="UC/UNS PROGRAM MANAGEMENT SERVICES COVID-19"/>
    <x v="5"/>
    <n v="1827546.73"/>
    <n v="1827546.73"/>
    <m/>
    <n v="1"/>
    <d v="2020-06-03T00:00:00"/>
    <d v="2021-02-06T00:00:00"/>
    <m/>
    <s v="Kilda Group LLC"/>
    <s v="1YZS6"/>
    <s v="Kilda Group LLC"/>
    <s v="Internal Revenue Service (IRS)"/>
    <s v="National Office Procurement (OS:A:P)"/>
    <s v="National Office Procurement/New Carrollton MD (2032H5)"/>
    <m/>
    <m/>
    <m/>
    <m/>
    <n v="541519"/>
    <s v="Other Computer Related Services"/>
    <s v="B506"/>
    <s v="Special Studies/Analysis- Data (other Than Scientific)"/>
    <s v="NONE"/>
    <s v="No set aside used."/>
    <s v="Lanham"/>
    <s v="MD"/>
    <s v="20706-1348"/>
    <m/>
    <m/>
    <m/>
    <m/>
  </r>
  <r>
    <s v="TREAS"/>
    <s v="Task Order"/>
    <s v="2032H519A00022_2032H520F00271"/>
    <s v="COVID 19 SUPPORT UNDER IT-EPMSS BPA COVID-19"/>
    <s v="COVID 19 SUPPORT UNDER IT-EPMSS BPA COVID-19"/>
    <x v="3"/>
    <n v="11684755.140000001"/>
    <n v="11684755.140000001"/>
    <m/>
    <n v="1"/>
    <d v="2020-04-27T00:00:00"/>
    <d v="2020-10-31T00:00:00"/>
    <m/>
    <s v="Deloitte Consulting LP"/>
    <s v="1TTG5"/>
    <s v="Deloitte Touche Tohmatsu Ltd/United Kingdom"/>
    <s v="Internal Revenue Service (IRS)"/>
    <s v="National Office Procurement (OS:A:P)"/>
    <s v="National Office Procurement/New Carrollton MD (2032H5)"/>
    <m/>
    <m/>
    <m/>
    <m/>
    <n v="541512"/>
    <s v="Computer Systems Design Services"/>
    <s v="R408"/>
    <s v="Support- Professional: Program Management/Support"/>
    <s v="NONE"/>
    <s v="No set aside used."/>
    <s v="Lanham"/>
    <s v="MD"/>
    <s v="20706-1348"/>
    <m/>
    <m/>
    <m/>
    <m/>
  </r>
  <r>
    <s v="DOT"/>
    <s v="Solicitation"/>
    <s v="697DCK20LEVEL2"/>
    <s v="Market Survey for Proactive Janitorial Services referred to as Level II (COVID-19) at Various FAA Facilities throughout the USA"/>
    <s v="&lt;p&gt;MARKET SURVEY&lt;/p&gt; _x000a_&lt;ol&gt; _x000a_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_x000a_&lt;/ol&gt; _x000a_&lt;p&gt;All interest businesses as encouraged to submit a response to this market survey.&lt;/p&gt; _x000a_&lt;ol&gt; _x000a_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_x000a_ &lt;li&gt;&lt;u&gt;North American Industry Classification (NAICS) Code:&amp;nbsp; &lt;/u&gt;The NAICS code projected for this project is 561720&amp;nbsp; &amp;nbsp;Janitorial Services with a size standard of $19.5 million&lt;/li&gt; _x000a_ &lt;li&gt;&lt;u&gt;Submittal Requirement for Market Survey:&lt;/u&gt;&lt;/li&gt; _x000a_&lt;/ol&gt; _x000a_&lt;ol&gt; _x000a_ &lt;li&gt;Name of Company (the resultant Prime contractor that may ultimately be awarded the subsequent contract).&lt;/li&gt; _x000a_ &lt;li&gt;Address&lt;/li&gt; _x000a_ &lt;li&gt;Point of Contact name, e-mail address and telephone number&lt;/li&gt; _x000a_ &lt;li&gt;Business Size status:&amp;nbsp; 8(a) Certified, SDVOSB, Small Business, etc.&lt;/li&gt; _x000a_ &lt;li&gt;SAM Registration/ DUNS Number&lt;/li&gt; _x000a_ &lt;li&gt;Relevant experience on projects of similar size and complexity.&lt;/li&gt; _x000a_ &lt;li&gt;Capability to perform work at multiple locations at the same time.&lt;/li&gt; _x000a_ &lt;li&gt;Number of years in Business&lt;/li&gt; _x000a_&lt;/ol&gt; _x000a_&lt;p&gt;&lt;u&gt;Scope of Work: &lt;/u&gt;&amp;nbsp;&amp;nbsp;Sample of Statement of Work:&lt;/p&gt; _x000a_&lt;p&gt;Proactive Cleaning Requirements for all Specified FAA Facilities&lt;/p&gt; _x000a_&lt;p&gt;These guidelines are in line with the Centers for Disease Control (CDC), and must be followed when cleaning and disinfecting the various areas, materials and surfaces.&lt;/p&gt; _x000a_&lt;p&gt;&lt;/p&gt; _x000a_&lt;p&gt;&lt;u&gt;Facilities Covered: &lt;/u&gt;TBD&lt;/p&gt; _x000a_&lt;p&gt;&lt;/p&gt; _x000a_&lt;p&gt;&lt;u&gt;Cleaning Requirements:&lt;/u&gt;&lt;/p&gt; _x000a_&lt;p&gt;&lt;/p&gt; _x000a_&lt;p&gt;1. Wipe/disinfect high traffic, high touch point areas with a CDC approved disinfectant&lt;/p&gt; _x000a_&lt;ul&gt; _x000a_ &lt;li&gt;Dayshift ( TBD) &amp;nbsp;for Administrative Office; Day and Night shift (TBD) for Operational Facilities (see note below)&lt;/li&gt; _x000a_&lt;/ul&gt; _x000a_&lt;p&gt;&lt;/p&gt; _x000a_&lt;ul&gt; _x000a_ &lt;li&gt;Wipe/disinfect all areas one additional time&lt;/li&gt; _x000a_&lt;/ul&gt; _x000a_&lt;p&gt;&lt;/p&gt; _x000a_&lt;p&gt;High traffic/High touch areas include but are not limited to:&lt;/p&gt; _x000a_&lt;p&gt;&lt;/p&gt; _x000a_&lt;ul&gt; _x000a_ &lt;li&gt;High Traffic Entry and exit doors&lt;/li&gt; _x000a_ &lt;li&gt;High traffic Stairwell Handrails&lt;/li&gt; _x000a_ &lt;li&gt;Rest room doors (Entry doors and Stall doors) Restroom sinks and counters&amp;nbsp;&amp;nbsp;&lt;/li&gt; _x000a_ &lt;li&gt;Cafeteria counter tops&lt;/li&gt; _x000a_ &lt;li&gt;Cafeteria tables should be cleaned between each use&lt;/li&gt; _x000a_ &lt;li&gt;Public use telephones (Offices, Lobbies, conference rooms, etc.)&lt;/li&gt; _x000a_ &lt;li&gt;&amp;nbsp;Public use tables (inside and outside)&lt;/li&gt; _x000a_ &lt;li&gt;&amp;nbsp;Conference room doors and tables&lt;/li&gt; _x000a_ &lt;li&gt;Conference room tables&lt;/li&gt; _x000a_ &lt;li&gt;Stairwell handrails and doors&lt;/li&gt; _x000a_&lt;/ul&gt; _x000a_&lt;p&gt;&lt;/p&gt; _x000a_&lt;p&gt;Additional high traffic areas or areas that require more frequent cleaning specific to the Location as applicable:&lt;/p&gt; _x000a_&lt;p&gt;&lt;/p&gt; _x000a_&lt;ol&gt; _x000a_ &lt;li&gt;Common work areas - work surfaces and chairs (arms and back)&lt;/li&gt; _x000a_ &lt;li&gt;All breakrooms, including smoke room (tables, chairs, lounge chairs, vending machines, microwaves, stove knobs)-All Surfaces&lt;/li&gt; _x000a_ &lt;li&gt;All restrooms&lt;/li&gt; _x000a_ &lt;li&gt;All entry/exit doors/door handles/push bars&lt;/li&gt; _x000a_ &lt;li&gt;Equip Room entrance/exit doors&lt;/li&gt; _x000a_ &lt;li&gt;Areas identified by the site point of contact.&lt;/li&gt; _x000a_&lt;/ol&gt; _x000a_&lt;p&gt;&lt;/p&gt; _x000a_&lt;ol&gt; _x000a_ &lt;li&gt;Site&amp;nbsp; Specific Areas- Wipe/disinfect non-critical surfaces in the area as allowed, in accordance with CDC COVID-19 cleaning guidelines, per frequency requirements above, including:&lt;/li&gt; _x000a_&lt;/ol&gt; _x000a_&lt;p&gt;a.&amp;nbsp;&amp;nbsp;&amp;nbsp;A thorough wipe down of all chair arms.&amp;nbsp;&amp;nbsp;&lt;/p&gt; _x000a_&lt;p&gt;b.&amp;nbsp;&amp;nbsp;&amp;nbsp;Thoroughly spray chair seats with a disinfectant spray.&lt;/p&gt; _x000a_&lt;p&gt;c. &amp;nbsp; Thorough wipe down of desktops within operations area.&lt;/p&gt; _x000a_&lt;p&gt;&lt;/p&gt; _x000a_&lt;p&gt;For specific questions related operational equipment cleaning, refer to the following link:&lt;/p&gt; _x000a_&lt;p&gt;&lt;/p&gt; _x000a_&lt;p&gt;&amp;nbsp;&lt;em&gt;NMA-20-029 Guidance regarding disinfecting National Airspace System (NAS) position equipment&lt;/em&gt;&lt;/p&gt; _x000a_&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_x000a_&lt;p&gt;&amp;nbsp;The anticipated period of performance is 1 year, with four (4) 1-year option periods.&lt;/p&gt; _x000a_&lt;p&gt;&lt;/p&gt; _x000a_&lt;p&gt;&lt;u&gt;3.&amp;nbsp; Delivery of Submittals: &lt;/u&gt;Submittals to this market survey shall be e-mailed to Susan Newcomb (Contracting Officer) and Jacqueline Jones (buyer) no later than 5:00 p.m. EST August 25, 2020.&lt;/p&gt;&lt;br&gt;"/>
    <x v="2"/>
    <n v="1000000"/>
    <n v="10000000"/>
    <s v="Pre-RFP"/>
    <m/>
    <d v="2020-08-03T00:00:00"/>
    <d v="2020-08-25T00:00:00"/>
    <d v="2020-08-03T00:00:00"/>
    <m/>
    <m/>
    <m/>
    <s v="Federal Aviation Administration (FAA)"/>
    <s v="FAA Office of Acquisition &amp; Contracting"/>
    <s v="Faa, Regional Acquisitions Services (697DCK)"/>
    <m/>
    <m/>
    <m/>
    <m/>
    <n v="561720"/>
    <s v="Janitorial Services"/>
    <s v="S"/>
    <s v="Utilities and Housekeeping Services"/>
    <s v="NONE"/>
    <s v="Full &amp; Open"/>
    <s v="USA"/>
    <m/>
    <m/>
    <s v=" Susan   Newcomb "/>
    <s v="susan.newcomb@faa.gov"/>
    <s v="(781) 238-7659"/>
    <m/>
  </r>
  <r>
    <s v="VA"/>
    <s v="Solicitation"/>
    <m/>
    <s v="6530--ICU Beds - COVID-19"/>
    <s v="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
    <x v="1"/>
    <n v="4430882"/>
    <n v="7463032"/>
    <s v="Pre-RFP"/>
    <m/>
    <d v="2020-04-10T00:00:00"/>
    <m/>
    <d v="2020-04-10T00:00:00"/>
    <s v="ArjoHuntleigh Inc"/>
    <s v="1QBV1"/>
    <s v="Getinge AB"/>
    <s v="Office of the Secretary (FS)"/>
    <s v="Office of Small and Disadvantaged Business Utilization (OSDBU)"/>
    <s v="VA National Energy Business Center"/>
    <s v="National Energy Business Center (36E776)"/>
    <m/>
    <m/>
    <m/>
    <n v="339113"/>
    <s v="Surgical Appliance and Supplies Manufacturing"/>
    <s v="65"/>
    <s v="Medical, Dental &amp; Vet Equipment &amp; Supplies"/>
    <s v="NONE"/>
    <s v="Full &amp; Open"/>
    <m/>
    <m/>
    <m/>
    <s v=" Nathan   Pennington "/>
    <s v="nathan.pennington@wpafb.af.mil"/>
    <m/>
    <m/>
  </r>
  <r>
    <s v="VA"/>
    <s v="Solicitation"/>
    <m/>
    <s v="6530--ICU Beds - COVID-19"/>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
    <x v="1"/>
    <n v="8475294"/>
    <n v="10925353"/>
    <s v="Pre-RFP"/>
    <m/>
    <d v="2020-04-07T00:00:00"/>
    <m/>
    <d v="2020-04-07T00:00:00"/>
    <s v="Hill-Rom Inc"/>
    <s v="28713"/>
    <s v="Hill-Rom Holdings Inc"/>
    <s v="Office of the Secretary (FS)"/>
    <s v="Office of Small and Disadvantaged Business Utilization (OSDBU)"/>
    <s v="VA National Energy Business Center"/>
    <s v="National Energy Business Center (36E776)"/>
    <m/>
    <m/>
    <m/>
    <n v="339113"/>
    <s v="Surgical Appliance and Supplies Manufacturing"/>
    <s v="65"/>
    <s v="Medical, Dental &amp; Vet Equipment &amp; Supplies"/>
    <s v="NONE"/>
    <s v="Full &amp; Open"/>
    <m/>
    <m/>
    <m/>
    <s v=" Nathan   Pennington "/>
    <s v="nathan.pennington@wpafb.af.mil"/>
    <m/>
    <m/>
  </r>
  <r>
    <s v="VA"/>
    <s v="Solicitation"/>
    <m/>
    <s v="5410--EMERGENCY OEM ICU Field Hospital for COVID19 Response (VA-20-00046345)"/>
    <s v="Award and Justification and Approval Notice&lt;br&gt;"/>
    <x v="1"/>
    <n v="15684650"/>
    <n v="15684650"/>
    <s v="Pre-RFP"/>
    <m/>
    <d v="2020-04-02T00:00:00"/>
    <m/>
    <d v="2020-04-06T00:00:00"/>
    <s v="Elite Aluminum Corp, Elite Aluminum Corp, Elite Aluminum Corp, Elite Aluminum Corp"/>
    <s v="1A9A9, 1A9A9, 1A9A9, 1A9A9"/>
    <s v="Elite Aluminum Corp, Elite Aluminum Corp, Elite Aluminum Corp, Elite Aluminum Corp"/>
    <s v="DEPT OF VETERANS AFFIARS (3600) (36A776)"/>
    <m/>
    <m/>
    <m/>
    <m/>
    <m/>
    <m/>
    <n v="332311"/>
    <s v="Prefabricated Metal Building and Component Manufacturing"/>
    <s v="54"/>
    <s v="Prefabricated Structure and Scaffold"/>
    <s v="NONE"/>
    <s v="Full &amp; Open"/>
    <m/>
    <m/>
    <m/>
    <s v=" Grace  E  Kelly-Burnsworth "/>
    <s v="grace.kelly.burnsworh@va.gov"/>
    <m/>
    <m/>
  </r>
  <r>
    <s v="VA"/>
    <s v="Solicitation"/>
    <s v="36C25920Q0444"/>
    <s v="G099--***EMERGENCY //CoVID-19*** 554 Health Care Homeless Veterans (VA-20-00065861)"/>
    <s v="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
    <x v="1"/>
    <n v="1000000"/>
    <n v="10000000"/>
    <s v="Pre-RFP"/>
    <m/>
    <d v="2020-06-12T00:00:00"/>
    <d v="2020-06-18T00:00:00"/>
    <d v="2020-06-12T00:00:00"/>
    <m/>
    <m/>
    <m/>
    <s v="Veterans Health Administration (VHA)"/>
    <s v="Procurement &amp; Logistics Office"/>
    <s v="Service Area Organization West"/>
    <s v="Network Contract Office 19/Denver CO (36C259)"/>
    <m/>
    <m/>
    <m/>
    <n v="624221"/>
    <s v="Temporary Shelters"/>
    <s v="G"/>
    <s v="Social Services"/>
    <s v="NONE"/>
    <s v="Full &amp; Open"/>
    <s v="In the state of Colorado: 1. Contract for Denver County ,"/>
    <m/>
    <m/>
    <m/>
    <m/>
    <m/>
    <m/>
  </r>
  <r>
    <s v="VA"/>
    <s v="Contract"/>
    <s v="36E77620C0041"/>
    <s v="COVID-19 ICU BEDS"/>
    <s v="COVID-19 ICU BEDS"/>
    <x v="1"/>
    <n v="4430882.04"/>
    <n v="7463032.04"/>
    <m/>
    <n v="0.59370000000000001"/>
    <d v="2020-03-25T00:00:00"/>
    <d v="2020-12-31T00:00:00"/>
    <d v="2020-07-30T00:00:00"/>
    <s v="ArjoHuntleigh Inc"/>
    <s v="1QBV1"/>
    <s v="Getinge AB"/>
    <s v="Office of the Secretary (FS)"/>
    <s v="Office of Small and Disadvantaged Business Utilization (OSDBU)"/>
    <s v="VA National Energy Business Center"/>
    <s v="National Energy Business Center (36E776)"/>
    <m/>
    <m/>
    <m/>
    <n v="339113"/>
    <s v="Surgical Appliance and Supplies Manufacturing"/>
    <s v="6530"/>
    <s v="Hospital Furniture, Equipment, Utensils, and Supplies"/>
    <s v="NONE"/>
    <s v="No set aside used."/>
    <s v="Addison"/>
    <s v="IL"/>
    <s v="60101-2338"/>
    <m/>
    <m/>
    <m/>
    <m/>
  </r>
  <r>
    <s v="VA"/>
    <s v="Contract"/>
    <s v="36C26020C0014"/>
    <s v="COVID-19 FIRE PANEL UPGRADE"/>
    <s v="COVID-19 FIRE PANEL UPGRADE"/>
    <x v="1"/>
    <n v="1031571.53"/>
    <n v="1031571.53"/>
    <m/>
    <n v="1"/>
    <d v="2020-03-30T00:00:00"/>
    <d v="2020-11-10T00:00:00"/>
    <d v="2020-07-27T00:00:00"/>
    <s v="Hurtvet Subcontracting LLC"/>
    <s v="5MB43"/>
    <s v="Hurtvet Subcontracting LLC"/>
    <s v="Veterans Health Administration (VHA)"/>
    <s v="Procurement &amp; Logistics Office"/>
    <s v="Service Area Organization West"/>
    <s v="Network Contract Office 20/Vancouver WA (36C260)"/>
    <m/>
    <m/>
    <m/>
    <n v="236210"/>
    <s v="Industrial Building Construction"/>
    <s v="Y1DA"/>
    <s v="Construction of Hospitals and Infirmaries"/>
    <s v="SDVOSBC"/>
    <s v="Service Disabled Veteran Business Set-Aside"/>
    <s v="Seattle"/>
    <s v="WA"/>
    <s v="98108-2270"/>
    <m/>
    <m/>
    <m/>
    <m/>
  </r>
  <r>
    <s v="VA"/>
    <s v="Solicitation"/>
    <s v="36U10120Q0041"/>
    <s v="6850--COVID-19 Response Small-Device Sanitizing Units (UV-C capability) | Sources Sought | 36U10120Q0041 | AMENDMENT 1"/>
    <s v="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
    <x v="2"/>
    <n v="1000000"/>
    <n v="10000000"/>
    <s v="Pre-RFP"/>
    <m/>
    <d v="2020-03-30T00:00:00"/>
    <d v="2020-04-03T00:00:00"/>
    <d v="2020-03-30T00:00:00"/>
    <m/>
    <m/>
    <m/>
    <s v="Office of Small &amp; Disadvantaged Business Utilization (OSDBU) (36U101)"/>
    <m/>
    <m/>
    <m/>
    <m/>
    <m/>
    <m/>
    <n v="339113"/>
    <s v="Surgical Appliance and Supplies Manufacturing"/>
    <s v="68"/>
    <s v="Chemicals and Chemical Products"/>
    <s v="NONE"/>
    <s v="Full &amp; Open"/>
    <m/>
    <m/>
    <m/>
    <s v=" Jeffery   (Jeffery)  Young "/>
    <s v="jeffrey.young6@va.gov"/>
    <m/>
    <m/>
  </r>
  <r>
    <s v="VA"/>
    <s v="Solicitation"/>
    <s v="36A77620Q0215"/>
    <s v="S201--Emergency Temporary Janitorial Services - COVID-19 For VA Medical Centers and Clinics nationwide"/>
    <s v="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
    <x v="2"/>
    <n v="1000000"/>
    <n v="10000000"/>
    <s v="Pre-RFP"/>
    <m/>
    <d v="2020-03-21T00:00:00"/>
    <d v="2020-03-24T00:00:00"/>
    <d v="2020-03-21T00:00:00"/>
    <m/>
    <m/>
    <m/>
    <s v="DEPT OF VETERANS AFFIARS (3600) (36A776)"/>
    <m/>
    <m/>
    <m/>
    <m/>
    <m/>
    <m/>
    <n v="561720"/>
    <s v="Janitorial Services"/>
    <s v="S"/>
    <s v="Utilities and Housekeeping Services"/>
    <s v="NONE"/>
    <s v="Full &amp; Open"/>
    <s v="VHA Nationwide USA"/>
    <m/>
    <m/>
    <m/>
    <m/>
    <m/>
    <m/>
  </r>
  <r>
    <s v="VA"/>
    <s v="Contract"/>
    <s v="36C26320A0016"/>
    <s v="S2Hospital Housekeeping Service COVID-19"/>
    <s v="HOUSEKEEPING AID SERVICES FOR VISN23 FACILITIES"/>
    <x v="2"/>
    <n v="1493010.4"/>
    <n v="9627510.4000000004"/>
    <m/>
    <n v="0.15509999999999999"/>
    <d v="2020-04-17T00:00:00"/>
    <d v="2020-10-17T00:00:00"/>
    <d v="2020-07-27T00:00:00"/>
    <s v="Avartara LLC"/>
    <s v="55ZN3"/>
    <s v="Avartara LLC"/>
    <s v="Veterans Health Administration (VHA)"/>
    <s v="Procurement &amp; Logistics Office"/>
    <s v="VA Service Area Organization Central"/>
    <s v="Network Contract Office 23 (36C263)"/>
    <m/>
    <m/>
    <m/>
    <n v="561720"/>
    <s v="Janitorial Services"/>
    <s v="S201"/>
    <s v="Housekeeping- Custodial Janitorial"/>
    <s v="SDVOSBC"/>
    <s v="Service Disabled Veteran Business Set-Aside"/>
    <s v="Omaha"/>
    <s v="NE"/>
    <s v="68105-1850"/>
    <m/>
    <m/>
    <m/>
    <m/>
  </r>
  <r>
    <s v="VA"/>
    <s v="Contract"/>
    <s v="36E77620C0053"/>
    <s v="COVID 19 UVC PORTABLE DISINFECTION UNITS FOR VETERANS TRANSPORT PROGRAM"/>
    <s v="COVID 19 UVC PORTABLE DISINFECTION UNITS FOR VETERANS TRANSPORT PROGRAM"/>
    <x v="2"/>
    <n v="2426212.5"/>
    <n v="2426212.5"/>
    <m/>
    <n v="1"/>
    <d v="2020-04-10T00:00:00"/>
    <d v="2020-12-31T00:00:00"/>
    <d v="2020-04-10T00:00:00"/>
    <s v="Venergy Group LLC"/>
    <s v="5T9Q4"/>
    <s v="Venergy Group LLC"/>
    <s v="Office of the Secretary (FS)"/>
    <s v="Office of Small and Disadvantaged Business Utilization (OSDBU)"/>
    <s v="VA National Energy Business Center"/>
    <s v="National Energy Business Center (36E776)"/>
    <m/>
    <m/>
    <m/>
    <n v="339113"/>
    <s v="Surgical Appliance and Supplies Manufacturing"/>
    <s v="6515"/>
    <s v="Medical and Surgical Instruments, Equipment, and Supplies"/>
    <s v="SDVOSBS"/>
    <s v="Service Disabled Veteran Business Sole Source"/>
    <s v="Fayetteville"/>
    <s v="NC"/>
    <s v="28301-0401"/>
    <m/>
    <m/>
    <m/>
    <m/>
  </r>
  <r>
    <s v="VA"/>
    <s v="Contract"/>
    <s v="36E77620C0045"/>
    <s v="COVID-19 - HEPA FILTER SYSTEMS"/>
    <s v="COVID-19 - HEPA FILTER SYSTEMS"/>
    <x v="2"/>
    <n v="4196809.75"/>
    <n v="4196809.75"/>
    <m/>
    <n v="1"/>
    <d v="2020-03-29T00:00:00"/>
    <d v="2020-09-28T00:00:00"/>
    <d v="2020-08-05T00:00:00"/>
    <s v="Hutchins &amp; Hutchins Inc"/>
    <s v="1XBA6"/>
    <s v="Hutchins &amp; Hutchins Inc"/>
    <s v="Office of the Secretary (FS)"/>
    <s v="Office of Small and Disadvantaged Business Utilization (OSDBU)"/>
    <s v="VA National Energy Business Center"/>
    <s v="National Energy Business Center (36E776)"/>
    <m/>
    <m/>
    <m/>
    <n v="333413"/>
    <s v="Industrial and Commercial Fan and Blower and Air Purification Equipment Manufacturing"/>
    <s v="6530"/>
    <s v="Hospital Furniture, Equipment, Utensils, and Supplies"/>
    <s v="NONE"/>
    <s v="No set aside used."/>
    <s v="Waynesboro"/>
    <s v="VA"/>
    <s v="22980-9638"/>
    <m/>
    <m/>
    <m/>
    <m/>
  </r>
  <r>
    <s v="VA"/>
    <s v="Solicitation"/>
    <s v="36C25520R0117"/>
    <s v="Z2DA--657A4-19-103, COVID-19 Medical Gas Correction (VA-20-00086340)"/>
    <s v="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
    <x v="5"/>
    <n v="1000000"/>
    <n v="10000000"/>
    <s v="Pre-RFP"/>
    <m/>
    <d v="2020-08-13T00:00:00"/>
    <m/>
    <d v="2020-08-13T00:00:00"/>
    <m/>
    <m/>
    <m/>
    <s v="Veterans Health Administration (VHA)"/>
    <s v="Procurement &amp; Logistics Office"/>
    <s v="VA Service Area Organization Central"/>
    <s v="Network Contract Office 15/Leavenworth KS (36C255)"/>
    <m/>
    <m/>
    <m/>
    <n v="236220"/>
    <s v="Commercial and Institutional Building Construction"/>
    <s v="Z"/>
    <s v="Maintenance, Repair or Alteration of Real Property"/>
    <s v="NONE"/>
    <s v="Full &amp; Open"/>
    <m/>
    <m/>
    <m/>
    <s v=" Timothy  P  Fitzgerald "/>
    <s v="timothy.fitzgerald@va.gov"/>
    <s v="(913) 946-1982"/>
    <m/>
  </r>
  <r>
    <s v="VA"/>
    <s v="Solicitation"/>
    <s v="36C24620Q0673"/>
    <s v="7125--COVID-19 Emergency Department Omnicell INTENT TO SOLE SOURCE"/>
    <s v="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
    <x v="5"/>
    <n v="225707997"/>
    <n v="249830104"/>
    <s v="Pre-RFP"/>
    <m/>
    <d v="2020-07-07T00:00:00"/>
    <m/>
    <d v="2020-07-07T00:00:00"/>
    <s v="Omnicell Inc"/>
    <s v="00VE9"/>
    <s v="Omnicell Inc"/>
    <s v="Veterans Health Administration (VHA)"/>
    <s v="Procurement &amp; Logistics Office"/>
    <s v="VA Service Area Organization East"/>
    <s v="Network Contract Office 6/Durham NC (36C246)"/>
    <m/>
    <m/>
    <m/>
    <n v="339112"/>
    <s v="Surgical and Medical Instrument Manufacturing"/>
    <s v="71"/>
    <s v="Furniture"/>
    <s v="NONE"/>
    <s v="Full &amp; Open"/>
    <m/>
    <m/>
    <m/>
    <s v=" Chellry   Whittier "/>
    <s v="chellry.whittier@va.gov"/>
    <m/>
    <m/>
  </r>
  <r>
    <s v="VA"/>
    <s v="Solicitation"/>
    <m/>
    <s v="6515--&quot;COVID 19 Emergency&quot; Add machines to FSS contract Type: COVID-19 EMERGENCY"/>
    <s v="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
    <x v="5"/>
    <n v="17312072"/>
    <n v="111000000"/>
    <s v="Pre-RFP"/>
    <m/>
    <d v="2020-04-17T00:00:00"/>
    <m/>
    <d v="2020-04-17T00:00:00"/>
    <s v="Datex-Ohmeda Inc"/>
    <s v="44503"/>
    <s v="General Electric Co"/>
    <s v="Veterans Health Administration (VHA)"/>
    <s v="Operations and Management"/>
    <s v="Veterans Integrated Service Network (VISN)"/>
    <s v="VISN 2: New York/New Jersey VA Health Care Network (VISN 2)"/>
    <s v="Network Contracting Office 2 Consolidated Contracting/Albany NY (36C242)"/>
    <m/>
    <m/>
    <n v="339113"/>
    <s v="Surgical Appliance and Supplies Manufacturing"/>
    <s v="65"/>
    <s v="Medical, Dental &amp; Vet Equipment &amp; Supplies"/>
    <s v="NONE"/>
    <s v="Full &amp; Open"/>
    <m/>
    <m/>
    <m/>
    <s v=" Aleta   Jennette "/>
    <s v="aleta.jennette@va.gov"/>
    <s v="(914) 737-4400x2068"/>
    <m/>
  </r>
  <r>
    <s v="VA"/>
    <s v="Solicitation"/>
    <m/>
    <s v="R408--COVID-19 Modeling"/>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
    <x v="5"/>
    <n v="10810000"/>
    <n v="22480000"/>
    <s v="Pre-RFP"/>
    <m/>
    <d v="2020-04-08T00:00:00"/>
    <m/>
    <d v="2020-04-08T00:00:00"/>
    <s v="McKinsey &amp; Co/Washington"/>
    <s v="438P1"/>
    <s v="McKinsey &amp; Co Inc"/>
    <s v="Office of the Secretary (FS)"/>
    <s v="Office of Small and Disadvantaged Business Utilization (OSDBU)"/>
    <s v="VA National Energy Business Center"/>
    <s v="National Energy Business Center (36E776)"/>
    <m/>
    <m/>
    <m/>
    <n v="541618"/>
    <s v="Other Management Consulting Services"/>
    <s v="R"/>
    <s v="Professional Administration &amp; Management Support Services"/>
    <s v="NONE"/>
    <s v="Full &amp; Open"/>
    <m/>
    <m/>
    <m/>
    <s v=" Nathan   Pennington "/>
    <s v="nathan.pennington@wpafb.af.mil"/>
    <m/>
    <m/>
  </r>
  <r>
    <s v="VA"/>
    <s v="Solicitation"/>
    <s v="36C24220Q0518"/>
    <s v="6515--COVID19_EMERGENCY"/>
    <s v="Awarded IAW 6.302-2, Unusual &amp;amp; Compelling Urgency due to COVID-19 Pandemic&lt;br&gt;"/>
    <x v="5"/>
    <n v="0"/>
    <n v="75151459"/>
    <s v="Pre-RFP"/>
    <m/>
    <d v="2020-04-06T00:00:00"/>
    <m/>
    <d v="2020-04-06T00:00:00"/>
    <s v="Marathon Medical Corp"/>
    <s v="4KU99"/>
    <s v="Marathon Medical Corp"/>
    <s v="Veterans Health Administration (VHA)"/>
    <s v="Operations and Management"/>
    <s v="Veterans Integrated Service Network (VISN)"/>
    <s v="VISN 2: New York/New Jersey VA Health Care Network (VISN 2)"/>
    <s v="Network Contracting Office 2 Consolidated Contracting/Albany NY (36C242)"/>
    <m/>
    <m/>
    <n v="339112"/>
    <s v="Surgical and Medical Instrument Manufacturing"/>
    <s v="65"/>
    <s v="Medical, Dental &amp; Vet Equipment &amp; Supplies"/>
    <s v="NONE"/>
    <s v="Full &amp; Open"/>
    <m/>
    <m/>
    <m/>
    <s v=" Gina   Blum "/>
    <s v="gina.blum@va.gov"/>
    <s v="(914) 737-4400x2051"/>
    <m/>
  </r>
  <r>
    <s v="VA"/>
    <s v="Solicitation"/>
    <s v="36C26320Q0398"/>
    <s v="R430-- COVID-19 EMERGENCY Security Guard Detail - NWI/VISN"/>
    <s v="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
    <x v="5"/>
    <n v="1000000"/>
    <n v="10000000"/>
    <s v="Pre-RFP"/>
    <m/>
    <d v="2020-04-14T00:00:00"/>
    <d v="2020-04-19T00:00:00"/>
    <d v="2020-04-15T00:00:00"/>
    <m/>
    <m/>
    <m/>
    <s v="Veterans Health Administration (VHA)"/>
    <s v="Procurement &amp; Logistics Office"/>
    <s v="VA Service Area Organization Central"/>
    <s v="Network Contract Office 23 (36C263)"/>
    <m/>
    <m/>
    <m/>
    <n v="561612"/>
    <s v="Security Guards and Patrol Services"/>
    <s v="R"/>
    <s v="Professional Administration &amp; Management Support Services"/>
    <s v="NONE"/>
    <s v="Full &amp; Open"/>
    <s v="Multiple VA Locations: Omaha, NE, Des Moines, IA;Iowa City, IA , Ft. Meade, SD, Saint Cloud, MN 57105 USA"/>
    <s v="SD"/>
    <s v="57105"/>
    <s v=" Scott   Morrison "/>
    <s v="scott.morrison2@va.gov"/>
    <s v="(605) 336-3230"/>
    <m/>
  </r>
  <r>
    <s v="VA"/>
    <s v="Solicitation"/>
    <s v="36C25220Q0453"/>
    <s v="Q201--COVID-19 ICU Nursing Services VISN 12 VA"/>
    <s v="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
    <x v="5"/>
    <n v="1000000"/>
    <n v="10000000"/>
    <s v="Pre-RFP"/>
    <m/>
    <d v="2020-04-08T00:00:00"/>
    <d v="2020-04-10T00:00:00"/>
    <d v="2020-04-08T00:00:00"/>
    <m/>
    <m/>
    <m/>
    <s v="Veterans Health Administration (VHA)"/>
    <s v="Procurement &amp; Logistics Office"/>
    <s v="VA Service Area Organization Central"/>
    <s v="Network Contract Office 12 Prosthetics (36C252)"/>
    <m/>
    <m/>
    <m/>
    <n v="561320"/>
    <s v="Temporary Help Services"/>
    <s v="Q"/>
    <s v="Medical Services"/>
    <s v="NONE"/>
    <s v="Full &amp; Open"/>
    <m/>
    <m/>
    <m/>
    <s v=" Becky   Cincotta "/>
    <s v="becky.cincotta@va.gov"/>
    <s v="(414) 844-4822"/>
    <m/>
  </r>
  <r>
    <s v="VA"/>
    <s v="Solicitation"/>
    <s v="36E77620Q0049"/>
    <s v="R706--Emergency Temporary Supply Technicians - COVID-19 for VA Medical Centers and Clinics Nationwide"/>
    <s v="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
    <x v="5"/>
    <n v="1000000"/>
    <n v="10000000"/>
    <s v="Pre-RFP"/>
    <m/>
    <d v="2020-04-01T00:00:00"/>
    <d v="2020-04-03T00:00:00"/>
    <d v="2020-04-01T00:00:00"/>
    <m/>
    <m/>
    <m/>
    <s v="Office of the Secretary (FS)"/>
    <s v="Office of Small and Disadvantaged Business Utilization (OSDBU)"/>
    <s v="VA National Energy Business Center"/>
    <s v="National Energy Business Center (36E776)"/>
    <m/>
    <m/>
    <m/>
    <n v="561320"/>
    <s v="Temporary Help Services"/>
    <s v="R"/>
    <s v="Professional Administration &amp; Management Support Services"/>
    <s v="NONE"/>
    <s v="Full &amp; Open"/>
    <s v="VHA Nationwide - See Attachment VHA Sites of Care"/>
    <m/>
    <m/>
    <s v=" Kathleen   Klotzbach "/>
    <s v="kathleen.klotzbach@va.gov"/>
    <m/>
    <m/>
  </r>
  <r>
    <s v="VA"/>
    <s v="Contract"/>
    <s v="36C25720C0124"/>
    <s v="S2COVID - Contracted Security for Screening (VA-20-00066998"/>
    <s v="COVID 19 SECURITY FOR SCREENING"/>
    <x v="5"/>
    <n v="1305741.6000000001"/>
    <n v="2611483.2000000002"/>
    <m/>
    <n v="0.5"/>
    <d v="2020-07-24T00:00:00"/>
    <d v="2021-02-17T00:00:00"/>
    <d v="2020-09-03T00:00:00"/>
    <s v="Redcon Solutions Group LLC"/>
    <s v="79Q14"/>
    <s v="Redcon Solutions Group LLC"/>
    <s v="Veterans Health Administration (VHA)"/>
    <s v="Operations and Management"/>
    <s v="Veterans Integrated Service Network (VISN)"/>
    <s v="VISN 17: VA Heart of Texas Health Care Network (VISN 17)"/>
    <s v="Amarillo VA Health Care System (36C504)"/>
    <m/>
    <m/>
    <n v="561612"/>
    <s v="Security Guards and Patrol Services"/>
    <s v="S206"/>
    <s v="Housekeeping- Guard"/>
    <s v="SBA"/>
    <s v="Small Business Set-Aside -- Total"/>
    <s v="Amarillo"/>
    <s v="TX"/>
    <s v="79106-6812"/>
    <m/>
    <m/>
    <m/>
    <m/>
  </r>
  <r>
    <s v="VA"/>
    <s v="Contract"/>
    <s v="36C25820D0063"/>
    <s v="12 FTE MED/SURG NURSES IN SUPPORT OF COVID-19"/>
    <s v="12 FTE MED/SURG NURSES IN SUPPORT OF COVID-19"/>
    <x v="5"/>
    <n v="1030786.5600000001"/>
    <n v="1030786.5600000001"/>
    <m/>
    <n v="1"/>
    <d v="2020-07-24T00:00:00"/>
    <d v="2021-01-31T00:00:00"/>
    <d v="2020-07-30T00:00:00"/>
    <s v="Millbrook Support Services Inc"/>
    <s v="7SPD3"/>
    <s v="Millbrook Support Services Inc"/>
    <s v="Veterans Health Administration (VHA)"/>
    <s v="Operations and Management"/>
    <s v="Veterans Integrated Service Network (VISN)"/>
    <s v="VISN 22: Desert Pacific Healthcare Network (VISN 22)"/>
    <s v="Department of Veterans Affairs Southern Arizona Health Care System"/>
    <s v="Tucson Vet Center Tucson AZ (36C678)"/>
    <m/>
    <n v="561320"/>
    <s v="Temporary Help Services"/>
    <s v="Q201"/>
    <s v="Medical- General Health Care"/>
    <s v="NONE"/>
    <s v="No set aside used."/>
    <s v="Tucson"/>
    <s v="AZ"/>
    <s v="85723-0002"/>
    <m/>
    <m/>
    <m/>
    <m/>
  </r>
  <r>
    <s v="VA"/>
    <s v="Contract"/>
    <s v="36C24620P1198"/>
    <s v="COVID19 UINFORMED AND UNARMED MEDICAL SCREENERS"/>
    <s v="COVID19 UINFORMED AND UNARMED MEDICAL SCREENERS"/>
    <x v="5"/>
    <n v="1070641.92"/>
    <n v="1070641.92"/>
    <m/>
    <n v="1"/>
    <d v="2020-07-08T00:00:00"/>
    <d v="2021-01-12T00:00:00"/>
    <d v="2020-09-06T00:00:00"/>
    <s v="Redcon Solutions Group LLC"/>
    <s v="79Q14"/>
    <s v="Redcon Solutions Group LLC"/>
    <s v="Veterans Health Administration (VHA)"/>
    <s v="Procurement &amp; Logistics Office"/>
    <s v="VA Service Area Organization East"/>
    <s v="Network Contract Office 6/Durham NC (36C246)"/>
    <m/>
    <m/>
    <m/>
    <n v="561612"/>
    <s v="Security Guards and Patrol Services"/>
    <s v="S206"/>
    <s v="Housekeeping- Guard"/>
    <s v="SDVOSBC"/>
    <s v="Service Disabled Veteran Business Set-Aside"/>
    <s v="Hampton"/>
    <s v="VA"/>
    <s v="23667-9900"/>
    <m/>
    <m/>
    <m/>
    <m/>
  </r>
  <r>
    <s v="VA"/>
    <s v="Contract"/>
    <s v="36C25220D0043"/>
    <s v="Q4COVID-19 Emergency RN Services FHCC, Milwaukee, JB"/>
    <s v="COVID-19 EMERGENCY REGISTERED NURSE SERVICES FOR VISN 12 VA MEDICAL FACILITIES"/>
    <x v="5"/>
    <n v="1458191.75"/>
    <n v="1458191.75"/>
    <m/>
    <n v="1"/>
    <d v="2020-05-09T00:00:00"/>
    <d v="2020-10-31T00:00:00"/>
    <d v="2020-08-21T00:00:00"/>
    <s v="Nursepower Inc"/>
    <s v="7X2S6"/>
    <s v="Nursepower Inc"/>
    <s v="Veterans Health Administration (VHA)"/>
    <s v="Operations and Management"/>
    <s v="Veterans Integrated Service Network (VISN)"/>
    <s v="VISN 12: The Great Lakes Health Care System (VISN 12)"/>
    <s v="Jesse Brown VA Medical Center"/>
    <s v="JESSE BROWN VA MED CTR (36C537)"/>
    <m/>
    <n v="561320"/>
    <s v="Temporary Help Services"/>
    <s v="Q401"/>
    <s v="Medical- Nursing"/>
    <s v="NONE"/>
    <s v="No set aside used."/>
    <s v="Chicago"/>
    <s v="IL"/>
    <s v="60612-3728"/>
    <m/>
    <m/>
    <m/>
    <m/>
  </r>
  <r>
    <s v="VA"/>
    <s v="Task Order"/>
    <s v="36C24220G0009_36C24220N0508"/>
    <s v="EMERGENCY MEDICAL STAFFING FOR VISN 2 - COVID-19"/>
    <s v="EMERGENCY MEDICAL STAFFING FOR VISN 2 - COVID-19"/>
    <x v="5"/>
    <n v="2000000"/>
    <n v="2000000"/>
    <m/>
    <n v="1"/>
    <d v="2020-04-23T00:00:00"/>
    <d v="2020-12-31T00:00:00"/>
    <m/>
    <s v="Medicus Healthcare Solutions LLC"/>
    <s v="4N0U8"/>
    <s v="Medicus Healthcare Solutions LLC"/>
    <s v="Veterans Health Administration (VHA)"/>
    <s v="Operations and Management"/>
    <s v="Veterans Integrated Service Network (VISN)"/>
    <s v="VISN 2: New York/New Jersey VA Health Care Network (VISN 2)"/>
    <s v="Network Contracting Office 2 Consolidated Contracting/Albany NY (36C242)"/>
    <m/>
    <m/>
    <n v="561320"/>
    <s v="Temporary Help Services"/>
    <s v="Q201"/>
    <s v="Medical- General Health Care"/>
    <s v="NONE"/>
    <s v="No set aside used."/>
    <s v="Albany"/>
    <s v="NY"/>
    <s v="12208-3410"/>
    <m/>
    <m/>
    <m/>
    <m/>
  </r>
  <r>
    <s v="VA"/>
    <s v="Contract"/>
    <s v="36C25620D0036"/>
    <s v="Q4Emergency COVID 19: ICU Nursing Services"/>
    <s v="COVID EMERGENCY: ONSITE ICU NURSING SERVICES PERIOD OF PERFORMANCE OF 04-20-2020 THROUGH 06-20-2020."/>
    <x v="5"/>
    <n v="2547986.61"/>
    <n v="2547986.61"/>
    <m/>
    <n v="1"/>
    <d v="2020-04-10T00:00:00"/>
    <d v="2020-10-20T00:00:00"/>
    <d v="2020-08-13T00:00:00"/>
    <s v="Millbrook Support Services Inc"/>
    <s v="7SPD3"/>
    <s v="Millbrook Support Services Inc"/>
    <s v="Veterans Health Administration (VHA)"/>
    <s v="Operations and Management"/>
    <s v="Veterans Integrated Service Network (VISN)"/>
    <s v="VISN 16: South Central VA Health Care Network (VISN 16)"/>
    <s v="Houston VA Medical Center"/>
    <s v="Veteran's Affairs Medical Center/Houston (36C580)"/>
    <m/>
    <n v="561320"/>
    <s v="Temporary Help Services"/>
    <s v="Q401"/>
    <s v="Medical- Nursing"/>
    <s v="SDVOSBC"/>
    <s v="Service Disabled Veteran Business Set-Aside"/>
    <s v="Houston"/>
    <s v="TX"/>
    <s v="77030-2802"/>
    <m/>
    <m/>
    <m/>
    <m/>
  </r>
  <r>
    <s v="VA"/>
    <s v="Task Order"/>
    <s v="GS33F053AA_36C25720F0205"/>
    <s v="LODGING FOR EMPLOYEES INVOLVED IN DIRECT PATIENT CARE IN RESPONSE TO COVID19 PANDEMIC"/>
    <s v="LODGING FOR EMPLOYEES INVOLVED IN DIRECT PATIENT CARE IN RESPONSE TO COVID19 PANDEMIC"/>
    <x v="5"/>
    <n v="1081418"/>
    <n v="1238018"/>
    <m/>
    <n v="0.87349999999999994"/>
    <d v="2020-04-14T00:00:00"/>
    <d v="2021-01-15T00:00:00"/>
    <m/>
    <s v="Bluewater Management Group LLC"/>
    <s v="527J0"/>
    <s v="Bluewater Management Group LLC"/>
    <s v="Veterans Health Administration (VHA)"/>
    <s v="Procurement &amp; Logistics Office"/>
    <s v="Service Area Organization West"/>
    <s v="Network Contract Office 17/Arlington TX (36C257)"/>
    <m/>
    <m/>
    <m/>
    <n v="561599"/>
    <s v="All Other Travel Arrangement and Reservation Services"/>
    <s v="V231"/>
    <s v="Transportation/Travel/Relocation- Travel/Lodging/Recruitment: Lodging, Hotel/Motel"/>
    <s v="NONE"/>
    <s v="No set aside used."/>
    <s v="San Antonio"/>
    <s v="TX"/>
    <s v="78229-4404"/>
    <m/>
    <m/>
    <m/>
    <m/>
  </r>
  <r>
    <s v="VA"/>
    <s v="Task Order"/>
    <s v="36C26220D0009_36C26220N0542"/>
    <s v="COVID-19 REQUIREMENT TEMPORARY STAFFING SERVICES VAGLAHS AND SEPULVEDA AMBULATORY CARE CENTER"/>
    <s v="COVID-19 REQUIREMENT TEMPORARY STAFFING SERVICES VAGLAHS AND SEPULVEDA AMBULATORY CARE CENTER"/>
    <x v="5"/>
    <n v="2192510.7200000002"/>
    <n v="2192510.7200000002"/>
    <m/>
    <n v="1"/>
    <d v="2020-04-06T00:00:00"/>
    <d v="2020-12-08T00:00:00"/>
    <m/>
    <s v="Avartara LLC"/>
    <s v="55ZN3"/>
    <s v="Avartara LLC"/>
    <s v="Veterans Health Administration (VHA)"/>
    <s v="Procurement &amp; Logistics Office"/>
    <s v="Service Area Organization West"/>
    <s v="Network Contract Office 22"/>
    <s v="Network Contract Office 22 (36C262)"/>
    <m/>
    <m/>
    <n v="561720"/>
    <s v="Janitorial Services"/>
    <s v="S201"/>
    <s v="Housekeeping- Custodial Janitorial"/>
    <s v="SDVOSBC"/>
    <s v="Service Disabled Veteran Business Set-Aside"/>
    <s v="Los Angeles"/>
    <s v="CA"/>
    <s v="90073-1003"/>
    <m/>
    <m/>
    <m/>
    <m/>
  </r>
  <r>
    <s v="VA"/>
    <s v="Task Order"/>
    <s v="36C25620D0033_36C25620N0558"/>
    <s v="CRITICAL CARE NURSES TO SUPPORT COVID-19 IN NEW ORLEANS VA MEDICAL CENTER"/>
    <s v="CRITICAL CARE NURSES TO SUPPORT COVID-19 IN NEW ORLEANS VA MEDICAL CENTER"/>
    <x v="5"/>
    <n v="1297199.57"/>
    <n v="1297199.57"/>
    <m/>
    <n v="1"/>
    <d v="2020-04-06T00:00:00"/>
    <d v="2020-12-05T00:00:00"/>
    <m/>
    <s v="Donald L Mooney Enterprises LLC"/>
    <s v="1WGR6"/>
    <s v="Donald L Mooney Enterprises LLC"/>
    <s v="Veterans Health Administration (VHA)"/>
    <s v="Procurement &amp; Logistics Office"/>
    <s v="VA Service Area Organization Central"/>
    <s v="Network Contract Office 16/Ridgeland MS (36C256)"/>
    <m/>
    <m/>
    <m/>
    <n v="622110"/>
    <s v="General Medical and Surgical Hospitals"/>
    <s v="Q201"/>
    <s v="Medical- General Health Care"/>
    <s v="NONE"/>
    <s v="No set aside used."/>
    <s v="New Orleans"/>
    <s v="LA"/>
    <s v="70119-4558"/>
    <m/>
    <m/>
    <m/>
    <m/>
  </r>
  <r>
    <s v="VA"/>
    <s v="Contract"/>
    <s v="36C25620D0033"/>
    <s v="CRITICAL CARE NURSES TO SUPPORT COVID-19 IN NEW ORLEANS VA MEDICAL CENTER"/>
    <s v="CRITICAL CARE NURSES TO SUPPORT COVID-19 IN NEW ORLEANS VA MEDICAL CENTER"/>
    <x v="5"/>
    <n v="1297199.57"/>
    <n v="1297199.57"/>
    <m/>
    <n v="1"/>
    <d v="2020-04-06T00:00:00"/>
    <d v="2020-11-05T00:00:00"/>
    <d v="2020-07-27T00:00:00"/>
    <s v="Donald L Mooney Enterprises LLC"/>
    <s v="1WGR6"/>
    <s v="Donald L Mooney Enterprises LLC"/>
    <s v="Veterans Health Administration (VHA)"/>
    <s v="Operations and Management"/>
    <s v="Veterans Integrated Service Network (VISN)"/>
    <s v="VISN 16: South Central VA Health Care Network (VISN 16)"/>
    <s v="Southeast Louisiana Veterans Health Care System"/>
    <s v="Southeast Louisiana Veterans Health Care System (36C629)"/>
    <m/>
    <n v="622110"/>
    <s v="General Medical and Surgical Hospitals"/>
    <s v="Q201"/>
    <s v="Medical- General Health Care"/>
    <s v="NONE"/>
    <s v="No set aside used."/>
    <s v="New Orleans"/>
    <s v="LA"/>
    <s v="70119-4558"/>
    <m/>
    <m/>
    <m/>
    <m/>
  </r>
  <r>
    <s v="VA"/>
    <s v="Contract"/>
    <s v="36C25620P0676"/>
    <s v="COVID -19 2020"/>
    <s v="COVID -19 2020"/>
    <x v="5"/>
    <n v="1242021.3"/>
    <n v="1242021.3"/>
    <m/>
    <n v="1"/>
    <d v="2020-03-19T00:00:00"/>
    <d v="2020-09-30T00:00:00"/>
    <d v="2020-03-19T00:00:00"/>
    <s v="Hamilton Medical Inc"/>
    <s v="0U4J3"/>
    <s v="Hamilton Medical Inc"/>
    <s v="Veterans Health Administration (VHA)"/>
    <s v="Operations and Management"/>
    <s v="Veterans Integrated Service Network (VISN)"/>
    <s v="VISN 16: South Central VA Health Care Network (VISN 16)"/>
    <s v="Houston VA Medical Center"/>
    <s v="Veteran's Affairs Medical Center/Houston (36C580)"/>
    <m/>
    <n v="339112"/>
    <s v="Surgical and Medical Instrument Manufacturing"/>
    <s v="6515"/>
    <s v="Medical and Surgical Instruments, Equipment, and Supplies"/>
    <s v="NONE"/>
    <s v="No set aside used."/>
    <s v="Houston"/>
    <s v="TX"/>
    <s v="77030-1714"/>
    <m/>
    <m/>
    <m/>
    <m/>
  </r>
  <r>
    <s v="VA"/>
    <s v="Contract"/>
    <s v="36C24620P0801"/>
    <s v="S2COVID-19 - Security Medical Screening Team"/>
    <s v="EMERGENCY COVID-19 SECURITY MEDICAL SCREENERS FOR THE RICHMOND VAMC"/>
    <x v="5"/>
    <n v="1127769.6399999999"/>
    <n v="1127769.6399999999"/>
    <m/>
    <n v="1"/>
    <d v="2020-03-20T00:00:00"/>
    <d v="2020-10-21T00:00:00"/>
    <d v="2020-07-28T00:00:00"/>
    <s v="BLW-Solutions LLC"/>
    <s v="79RC0"/>
    <s v="BLW-Solutions LLC"/>
    <s v="Veterans Health Administration (VHA)"/>
    <s v="Operations and Management"/>
    <s v="Veterans Integrated Service Network (VISN)"/>
    <s v="VISN 6: VA Mid-Atlantic Health Care Network (VISN 6)"/>
    <s v="Medica Center Richmond (36C652)"/>
    <m/>
    <m/>
    <n v="561612"/>
    <s v="Security Guards and Patrol Services"/>
    <s v="S206"/>
    <s v="Housekeeping- Guard"/>
    <s v="NONE"/>
    <s v="No set aside used."/>
    <s v="Richmond"/>
    <s v="VA"/>
    <s v="23249-0001"/>
    <m/>
    <m/>
    <m/>
    <m/>
  </r>
  <r>
    <s v="VA"/>
    <s v="Contract"/>
    <s v="36C26318D0022"/>
    <s v="Q5COVID-19 - VISN 23 All Sites - Add Tests"/>
    <s v="LABORATORY CONTRACT"/>
    <x v="5"/>
    <n v="1003877.69"/>
    <n v="1502891.69"/>
    <m/>
    <n v="0.66700000000000004"/>
    <d v="2017-12-31T00:00:00"/>
    <d v="2020-12-31T00:00:00"/>
    <d v="2020-09-02T00:00:00"/>
    <s v="Hennepin Healthcare System Inc"/>
    <s v="1QGX5"/>
    <s v="Hennepin Healthcare System Inc"/>
    <s v="Veterans Health Administration (VHA)"/>
    <s v="Operations and Management"/>
    <s v="Veterans Integrated Service Network (VISN)"/>
    <s v="VISN 23: VA Midwest Health Care Network (VISN 23)"/>
    <s v="Minneapolis VA Health Care System"/>
    <s v="Minneapolis VA Medical Center/Minneapolis MN (36C618)"/>
    <m/>
    <n v="621511"/>
    <s v="Medical Laboratories"/>
    <s v="Q515"/>
    <s v="Medical- Pathology"/>
    <s v="NONE"/>
    <s v="No set aside used."/>
    <s v="Minneapolis"/>
    <s v="MN"/>
    <s v="55417-2319"/>
    <m/>
    <m/>
    <m/>
    <m/>
  </r>
  <r>
    <s v="VA"/>
    <s v="Task Order"/>
    <s v="VA248C1891_VA24816J2625"/>
    <s v="P00002 TE AND COVID-19"/>
    <s v="P00002 TE AND COVID-19"/>
    <x v="5"/>
    <n v="3033023.84"/>
    <n v="3033023.84"/>
    <m/>
    <n v="1"/>
    <d v="2016-08-31T00:00:00"/>
    <d v="2020-09-15T00:00:00"/>
    <m/>
    <s v="Valor Construction Management LLC"/>
    <s v="5AFY7"/>
    <s v="Valor Construction Management LLC"/>
    <s v="Veterans Health Administration (VHA)"/>
    <s v="Procurement &amp; Logistics Office"/>
    <s v="VA Service Area Organization East"/>
    <s v="Network Contract Office 8/Tampa FL (36C248)"/>
    <m/>
    <m/>
    <m/>
    <n v="236220"/>
    <s v="Commercial and Institutional Building Construction"/>
    <s v="Y1AA"/>
    <s v="Construction of Office Buildings"/>
    <s v="SDVOSBC"/>
    <s v="Service Disabled Veteran Business Set-Aside"/>
    <s v="San Juan"/>
    <s v="PR"/>
    <s v="00921-3201"/>
    <m/>
    <m/>
    <m/>
    <m/>
  </r>
  <r>
    <s v="VA"/>
    <s v="Solicitation"/>
    <s v="36C24620Q0863"/>
    <s v="6520--DentalEZ RAMVAC Bison 9 Dental Vacuum Pump Intent to Sole Source to FSS Contract 36F79719D0243 in support of COVID-19 efforts."/>
    <s v="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
    <x v="0"/>
    <n v="130327"/>
    <n v="10352190"/>
    <s v="Pre-RFP"/>
    <m/>
    <d v="2020-08-10T00:00:00"/>
    <m/>
    <d v="2020-08-10T00:00:00"/>
    <s v="DentalEZ Inc"/>
    <s v="2N768"/>
    <s v="DentalEZ Inc"/>
    <s v="Veterans Health Administration (VHA)"/>
    <s v="Procurement &amp; Logistics Office"/>
    <s v="VA Service Area Organization East"/>
    <s v="Network Contract Office 6/Durham NC (36C246)"/>
    <m/>
    <m/>
    <m/>
    <n v="339114"/>
    <s v="Dental Equipment and Supplies Manufacturing"/>
    <s v="65"/>
    <s v="Medical, Dental &amp; Vet Equipment &amp; Supplies"/>
    <s v="NONE"/>
    <s v="Full &amp; Open"/>
    <m/>
    <m/>
    <m/>
    <s v=" John  J  Summers "/>
    <s v="john.summers2@va.gov"/>
    <s v="(757) 722-9961"/>
    <s v="(757) 244-0705"/>
  </r>
  <r>
    <s v="VA"/>
    <s v="Solicitation"/>
    <s v="36C26220P1205"/>
    <s v="6515--AWARD NOTICE: EMERGENCY COVID-19 IV-COMPOUNDING SYSTEM"/>
    <s v="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
    <x v="0"/>
    <n v="1775720"/>
    <n v="1775720"/>
    <s v="Pre-RFP"/>
    <m/>
    <d v="2020-06-03T00:00:00"/>
    <m/>
    <d v="2020-06-03T00:00:00"/>
    <s v="Oncology Plus Inc"/>
    <s v="7W4R5"/>
    <s v="Avella Specialty Pharmacy"/>
    <s v="Veterans Health Administration (VHA)"/>
    <s v="Procurement &amp; Logistics Office"/>
    <s v="Service Area Organization West"/>
    <s v="Network Contract Office 22"/>
    <s v="Network Contract Office 22 (36C262)"/>
    <m/>
    <m/>
    <n v="325412"/>
    <s v="Pharmaceutical Preparation Manufacturing"/>
    <s v="65"/>
    <s v="Medical, Dental &amp; Vet Equipment &amp; Supplies"/>
    <s v="NONE"/>
    <s v="Full &amp; Open"/>
    <m/>
    <m/>
    <m/>
    <s v=" Carol   Evans "/>
    <s v="carol.evans3@va.gov"/>
    <m/>
    <m/>
  </r>
  <r>
    <s v="VA"/>
    <s v="Solicitation"/>
    <s v="36C25520Q0344"/>
    <s v="6515--COVID Anesthesia Machines - VISN wide"/>
    <s v="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
    <x v="0"/>
    <n v="1000000"/>
    <n v="10000000"/>
    <s v="Pre-RFP"/>
    <m/>
    <d v="2020-04-20T00:00:00"/>
    <d v="2020-04-23T00:00:00"/>
    <d v="2020-04-20T00:00:00"/>
    <m/>
    <m/>
    <m/>
    <s v="Veterans Health Administration (VHA)"/>
    <s v="Procurement &amp; Logistics Office"/>
    <s v="VA Service Area Organization Central"/>
    <s v="Network Contract Office 15/Leavenworth KS (36C255)"/>
    <m/>
    <m/>
    <m/>
    <n v="339112"/>
    <s v="Surgical and Medical Instrument Manufacturing"/>
    <s v="65"/>
    <s v="Medical, Dental &amp; Vet Equipment &amp; Supplies"/>
    <s v="NONE"/>
    <s v="Full &amp; Open"/>
    <s v="VISN 15"/>
    <m/>
    <m/>
    <s v=" Esperanza   Roberts "/>
    <s v="esperanza.roberts@va.gov"/>
    <m/>
    <m/>
  </r>
  <r>
    <s v="VA"/>
    <s v="Solicitation"/>
    <s v="36C24220Q0534"/>
    <s v="6515-- EarlySense Contact-Free Patient Monitors &amp; Management Type: COVID-19 EMERGENCY"/>
    <s v="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
    <x v="0"/>
    <n v="1349848"/>
    <n v="2500000"/>
    <s v="Pre-RFP"/>
    <m/>
    <d v="2020-04-07T00:00:00"/>
    <d v="2020-04-10T00:00:00"/>
    <d v="2020-04-07T00:00:00"/>
    <s v="Earlysense Inc"/>
    <s v="6F6Y8"/>
    <s v="Earlysense Inc"/>
    <s v="Veterans Health Administration (VHA)"/>
    <s v="Operations and Management"/>
    <s v="Veterans Integrated Service Network (VISN)"/>
    <s v="VISN 2: New York/New Jersey VA Health Care Network (VISN 2)"/>
    <s v="Network Contracting Office 2 Consolidated Contracting/Albany NY (36C242)"/>
    <m/>
    <m/>
    <n v="334510"/>
    <s v="Electromedical and Electrotherapeutic Apparatus Manufacturing"/>
    <s v="65"/>
    <s v="Medical, Dental &amp; Vet Equipment &amp; Supplies"/>
    <s v="NONE"/>
    <s v="Full &amp; Open"/>
    <m/>
    <m/>
    <m/>
    <s v=" Lateisha   Robinson "/>
    <s v="lateisha.robinson@va.gov"/>
    <s v="(718) 584-9000x4334"/>
    <m/>
  </r>
  <r>
    <s v="VA"/>
    <s v="Contract"/>
    <s v="36A77620P0055"/>
    <s v="65ECG MACHINES FOR COVID19 RESPONSE (VA-20-00045596"/>
    <s v="GE MAC VU360 ELECTROCARDIOGRAPH (ECG) MACHINES WITH ACCESSORIES AND EXPENDABLES"/>
    <x v="0"/>
    <n v="9045060"/>
    <n v="9045060"/>
    <m/>
    <n v="1"/>
    <d v="2020-04-03T00:00:00"/>
    <d v="2020-10-31T00:00:00"/>
    <d v="2020-08-31T00:00:00"/>
    <s v="GE Medical Systems Information Technologies Inc"/>
    <s v="50542"/>
    <s v="General Electric Co"/>
    <s v="Veterans Health Administration (VHA)"/>
    <s v="Operations and Management"/>
    <s v="Veterans Integrated Service Network (VISN)"/>
    <s v="VISN 5: VA Capitol Health Care Network (VISN 5)"/>
    <s v="Washington DC Regional Office Washington DC DC"/>
    <s v="Washington DC VA Medical Center (36C101)"/>
    <m/>
    <n v="339112"/>
    <s v="Surgical and Medical Instrument Manufacturing"/>
    <s v="6515"/>
    <s v="Medical and Surgical Instruments, Equipment, and Supplies"/>
    <s v="NONE"/>
    <s v="No set aside used."/>
    <s v="Milwaukee"/>
    <s v="WI"/>
    <s v="53226-4856"/>
    <m/>
    <m/>
    <m/>
    <m/>
  </r>
  <r>
    <s v="VA"/>
    <s v="Task Order"/>
    <s v="36F79720D0042_36C24120F0180"/>
    <s v="COVID-19 EMERGENCY PATIENT MONITORS PROCUREMENT"/>
    <s v="COVID-19 EMERGENCY PATIENT MONITORS PROCUREMENT"/>
    <x v="0"/>
    <n v="2113486.2599999998"/>
    <n v="2113486.2599999998"/>
    <m/>
    <n v="1"/>
    <d v="2020-04-10T00:00:00"/>
    <d v="2020-09-30T00:00:00"/>
    <m/>
    <s v="Philips Electronics North America Corp"/>
    <s v="0ZBJ4"/>
    <s v="Koninklijke Philips NV"/>
    <s v="Veterans Health Administration (VHA)"/>
    <s v="Operations and Management"/>
    <s v="Veterans Integrated Service Network (VISN)"/>
    <s v="VISN 1: New England Healthcare System (VISN 1)"/>
    <s v="Health Care Network (36C241)"/>
    <m/>
    <m/>
    <n v="334510"/>
    <s v="Electromedical and Electrotherapeutic Apparatus Manufacturing"/>
    <s v="6515"/>
    <s v="Medical and Surgical Instruments, Equipment, and Supplies"/>
    <s v="NONE"/>
    <s v="No set aside used."/>
    <s v="Providence"/>
    <s v="RI"/>
    <s v="02908-4737"/>
    <m/>
    <m/>
    <m/>
    <m/>
  </r>
  <r>
    <s v="VA"/>
    <s v="Contract"/>
    <s v="36C10X20P0115"/>
    <s v="AMMI LEVEL 4 ISOLATION GOWNS (COVID-19)"/>
    <s v="AMMI LEVEL 4 ISOLATION GOWNS (COVID-19)"/>
    <x v="6"/>
    <n v="12450000"/>
    <n v="12450000"/>
    <m/>
    <n v="1"/>
    <d v="2020-09-03T00:00:00"/>
    <d v="2021-01-15T00:00:00"/>
    <d v="2020-09-03T00:00:00"/>
    <s v="Venergy Group LLC"/>
    <s v="5T9Q4"/>
    <s v="Venergy Group LL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m/>
    <m/>
    <m/>
    <m/>
    <m/>
    <m/>
    <m/>
  </r>
  <r>
    <s v="VA"/>
    <s v="Contract"/>
    <s v="36C10X20P0108"/>
    <s v="AAMI LEVEL 4 ISOLATION GOWNS (COVID-19)"/>
    <s v="AAMI LEVEL 4 ISOLATION GOWNS (COVID-19)"/>
    <x v="6"/>
    <n v="11780000"/>
    <n v="11780000"/>
    <m/>
    <n v="1"/>
    <d v="2020-08-19T00:00:00"/>
    <d v="2020-10-18T00:00:00"/>
    <d v="2020-08-19T00:00:00"/>
    <s v="American Vet Works Inc"/>
    <s v="7MSL1"/>
    <s v="American Vet Works In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m/>
    <m/>
    <m/>
    <m/>
    <m/>
    <m/>
    <m/>
  </r>
  <r>
    <s v="VA"/>
    <s v="Contract"/>
    <s v="36C10X20P0096"/>
    <s v="65Isolation Level II PPE gowns"/>
    <s v="LEVEL 2 ISOLATION GOWNS (COVID-19)"/>
    <x v="6"/>
    <n v="11875000"/>
    <n v="11875000"/>
    <m/>
    <n v="1"/>
    <d v="2020-07-17T00:00:00"/>
    <d v="2020-09-30T00:00:00"/>
    <d v="2020-09-02T00:00:00"/>
    <s v="Gray Enterprises Plus, Inc"/>
    <s v="76KS4"/>
    <s v="Gray Enterprises Plus, In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m/>
    <m/>
    <m/>
    <m/>
    <m/>
    <m/>
    <m/>
  </r>
  <r>
    <s v="VA"/>
    <s v="Contract"/>
    <s v="36C25620P1042"/>
    <s v="EMERGENCY COVID19 CONTRACT AWARD FOR ISOLATION GOWNS"/>
    <s v="EMERGENCY COVID19 CONTRACT AWARD FOR ISOLATION GOWNS"/>
    <x v="6"/>
    <n v="1800000"/>
    <n v="1800000"/>
    <m/>
    <n v="1"/>
    <d v="2020-07-27T00:00:00"/>
    <d v="2020-09-30T00:00:00"/>
    <d v="2020-07-27T00:00:00"/>
    <s v="Insight Merchandising Inc"/>
    <s v="8K1C4"/>
    <s v="Insight Merchandising Inc"/>
    <s v="Veterans Health Administration (VHA)"/>
    <s v="Operations and Management"/>
    <s v="Veterans Integrated Service Network (VISN)"/>
    <s v="VISN 16: South Central VA Health Care Network (VISN 16)"/>
    <s v="Houston VA Medical Center"/>
    <s v="Veteran's Affairs Medical Center/Houston (36C580)"/>
    <m/>
    <n v="339113"/>
    <s v="Surgical Appliance and Supplies Manufacturing"/>
    <s v="6515"/>
    <s v="Medical and Surgical Instruments, Equipment, and Supplies"/>
    <s v="SBA"/>
    <s v="Small Business Set-Aside -- Total"/>
    <s v="Shreveport"/>
    <s v="LA"/>
    <s v="71101-2001"/>
    <m/>
    <m/>
    <m/>
    <m/>
  </r>
  <r>
    <s v="VA"/>
    <s v="Task Order"/>
    <s v="V797D60703_36C25020F0963"/>
    <s v="DISPOSABLE ISO GOWNS FOE COVID-19"/>
    <s v="DISPOSABLE ISO GOWNS FOE COVID-19"/>
    <x v="6"/>
    <n v="2024000"/>
    <n v="2024000"/>
    <m/>
    <n v="1"/>
    <d v="2020-07-17T00:00:00"/>
    <d v="2020-09-30T00:00:00"/>
    <m/>
    <s v="ICP Medical LLC"/>
    <s v="6ZPW6"/>
    <s v="ICP Medical LLC"/>
    <s v="Veterans Health Administration (VHA)"/>
    <s v="Procurement &amp; Logistics Office"/>
    <s v="VA Service Area Organization Central"/>
    <s v="Network Contract Office 10/Dayton OH (36C250)"/>
    <m/>
    <m/>
    <m/>
    <n v="339113"/>
    <s v="Surgical Appliance and Supplies Manufacturing"/>
    <s v="6515"/>
    <s v="Medical and Surgical Instruments, Equipment, and Supplies"/>
    <s v="NONE"/>
    <s v="No set aside used."/>
    <s v="Earth City"/>
    <s v="MO"/>
    <s v="63045-1206"/>
    <m/>
    <m/>
    <m/>
    <m/>
  </r>
  <r>
    <s v="VA"/>
    <s v="Contract"/>
    <s v="36C26020P0812"/>
    <s v="EMERGENCY COVID-19 GOWNS"/>
    <s v="EMERGENCY COVID-19 GOWNS"/>
    <x v="6"/>
    <n v="1028480"/>
    <n v="1028480"/>
    <m/>
    <n v="1"/>
    <d v="2020-07-15T00:00:00"/>
    <d v="2020-10-20T00:00:00"/>
    <d v="2020-08-10T00:00:00"/>
    <s v="Coronado Distribution Co Inc"/>
    <s v="6BF09"/>
    <s v="Coronado Distribution Co Inc"/>
    <s v="Veterans Health Administration (VHA)"/>
    <s v="Operations and Management"/>
    <s v="Veterans Integrated Service Network (VISN)"/>
    <s v="VISN 20: Northwest Network (VISN 20)"/>
    <s v="Medical Center Seattle (36C663)"/>
    <m/>
    <m/>
    <n v="339113"/>
    <s v="Surgical Appliance and Supplies Manufacturing"/>
    <s v="6515"/>
    <s v="Medical and Surgical Instruments, Equipment, and Supplies"/>
    <s v="SDVOSBC"/>
    <s v="Service Disabled Veteran Business Set-Aside"/>
    <s v="San Diego"/>
    <s v="CA"/>
    <s v="92101-8951"/>
    <m/>
    <m/>
    <m/>
    <m/>
  </r>
  <r>
    <s v="VA"/>
    <s v="Contract"/>
    <s v="36C24520P0668"/>
    <s v="COVID19 PPE REUSABLE ISOLATION GOWNS"/>
    <s v="COVID19 PPE REUSABLE ISOLATION GOWNS"/>
    <x v="6"/>
    <n v="4015000"/>
    <n v="4015000"/>
    <m/>
    <n v="1"/>
    <d v="2020-06-24T00:00:00"/>
    <d v="2020-10-31T00:00:00"/>
    <d v="2020-08-10T00:00:00"/>
    <s v="Merrow - Forloh Medical Llc"/>
    <s v="8JP98"/>
    <s v="Merrow - Forloh Medical Llc"/>
    <s v="Veterans Health Administration (VHA)"/>
    <s v="Operations and Management"/>
    <s v="Veterans Integrated Service Network (VISN)"/>
    <s v="VISN 5: VA Capitol Health Care Network (VISN 5)"/>
    <s v="Martinsburg VA Medical Center"/>
    <s v="Martinsburg VA Medical Center (36C613)"/>
    <m/>
    <n v="339113"/>
    <s v="Surgical Appliance and Supplies Manufacturing"/>
    <s v="6532"/>
    <s v="Hospital and Surgical Clothing and Related Special Purpose Items"/>
    <s v="NONE"/>
    <s v="No set aside used."/>
    <s v="Whitefish"/>
    <s v="MT"/>
    <s v="59937-2576"/>
    <m/>
    <m/>
    <m/>
    <m/>
  </r>
  <r>
    <s v="VA"/>
    <s v="Contract"/>
    <s v="36C24120P0730"/>
    <s v="COVID-19 GOWN EMERGENCY"/>
    <s v="COVID-19 GOWN EMERGENCY"/>
    <x v="6"/>
    <n v="7116000"/>
    <n v="7116000"/>
    <m/>
    <n v="1"/>
    <d v="2020-06-05T00:00:00"/>
    <d v="2020-09-30T00:00:00"/>
    <d v="2020-06-05T00:00:00"/>
    <s v="Innovative Federal Operations Group LLC"/>
    <s v="5BQQ8"/>
    <s v="Innovative Federal Operations Group LLC"/>
    <s v="Veterans Health Administration (VHA)"/>
    <s v="Operations and Management"/>
    <s v="Veterans Integrated Service Network (VISN)"/>
    <s v="VISN 1: New England Healthcare System (VISN 1)"/>
    <s v="Providence VA Medical Center"/>
    <s v="Providence VA Medical Center (36C650)"/>
    <m/>
    <n v="315210"/>
    <s v="Cut and Sew Apparel Contractors"/>
    <s v="6515"/>
    <s v="Medical and Surgical Instruments, Equipment, and Supplies"/>
    <s v="NONE"/>
    <s v="No set aside used."/>
    <s v="Carlsbad"/>
    <s v="CA"/>
    <s v="92011-1313"/>
    <m/>
    <m/>
    <m/>
    <m/>
  </r>
  <r>
    <s v="VA"/>
    <s v="Contract"/>
    <s v="36C25520P0408"/>
    <s v="65COVID-19|LEVEL 4 STERILE| LEVEL 2 NONSTERILE GOWN| VISN 15|VISN 1"/>
    <s v="COVID-19, LEVEL 4 AND LEVEL 2 ISOLATION GOWNS"/>
    <x v="6"/>
    <n v="2013000"/>
    <n v="2013000"/>
    <m/>
    <n v="1"/>
    <d v="2020-06-08T00:00:00"/>
    <d v="2020-09-30T00:00:00"/>
    <d v="2020-06-08T00:00:00"/>
    <s v="Innovative Federal Operations Group LLC"/>
    <s v="5BQQ8"/>
    <s v="Innovative Federal Operations Group LLC"/>
    <s v="Veterans Health Administration (VHA)"/>
    <s v="Procurement &amp; Logistics Office"/>
    <s v="VA Service Area Organization Central"/>
    <s v="Network Contract Office 15/Leavenworth KS (36C255)"/>
    <m/>
    <m/>
    <m/>
    <n v="339113"/>
    <s v="Surgical Appliance and Supplies Manufacturing"/>
    <s v="6515"/>
    <s v="Medical and Surgical Instruments, Equipment, and Supplies"/>
    <s v="NONE"/>
    <s v="No set aside used."/>
    <s v="Carlsbad"/>
    <s v="CA"/>
    <s v="92011-1313"/>
    <m/>
    <m/>
    <m/>
    <m/>
  </r>
  <r>
    <s v="VA"/>
    <s v="Contract"/>
    <s v="36E77620P0012"/>
    <s v="PURCHASE OF LEVEL 3 MEDICAL GOWNS IN RESPONSE TO THE COVID-19 EMERGENCY."/>
    <s v="PURCHASE OF LEVEL 3 MEDICAL GOWNS IN RESPONSE TO THE COVID-19 EMERGENCY. ADDITIONAL QUANTITIES FOR THIS MODIFICATION."/>
    <x v="6"/>
    <n v="9946586.6400000006"/>
    <n v="9946586.6400000006"/>
    <m/>
    <n v="1"/>
    <d v="2020-04-27T00:00:00"/>
    <d v="2020-09-30T00:00:00"/>
    <d v="2020-08-18T00:00:00"/>
    <s v="Venergy Group LLC"/>
    <s v="5T9Q4"/>
    <s v="Venergy Group LLC"/>
    <s v="Veterans Health Administration (VHA)"/>
    <s v="Operations and Management"/>
    <s v="Veterans Integrated Service Network (VISN)"/>
    <s v="VISN 5: VA Capitol Health Care Network (VISN 5)"/>
    <s v="Washington DC Regional Office Washington DC DC"/>
    <s v="Washington DC VA Medical Center (36C101)"/>
    <m/>
    <n v="339113"/>
    <s v="Surgical Appliance and Supplies Manufacturing"/>
    <s v="6515"/>
    <s v="Medical and Surgical Instruments, Equipment, and Supplies"/>
    <s v="NONE"/>
    <s v="No set aside used."/>
    <s v="Fort Pierce"/>
    <s v="FL"/>
    <s v="34945-2304"/>
    <m/>
    <m/>
    <m/>
    <m/>
  </r>
  <r>
    <s v="VA"/>
    <s v="Contract"/>
    <s v="36C24720C0155"/>
    <s v="EMERGENCY COVID 19 ISOLATION GOWNS"/>
    <s v="EMERGENCY COVID 19 ISOLATION GOWNS"/>
    <x v="6"/>
    <n v="1500000"/>
    <n v="1500000"/>
    <m/>
    <n v="1"/>
    <d v="2020-05-05T00:00:00"/>
    <d v="2020-09-30T00:00:00"/>
    <d v="2020-05-05T00:00:00"/>
    <s v="DS Ventures LLC"/>
    <s v="5KGT1"/>
    <s v="Occidental Petroleum Corp"/>
    <s v="Veterans Health Administration (VHA)"/>
    <s v="Operations and Management"/>
    <s v="Veterans Integrated Service Network (VISN)"/>
    <s v="VISN 7: VA Southeast Network (VISN 7)"/>
    <s v="Atlanta VA Medical Center"/>
    <s v="Atlanta VA Medical Center (36C508)"/>
    <m/>
    <n v="339112"/>
    <s v="Surgical and Medical Instrument Manufacturing"/>
    <s v="6515"/>
    <s v="Medical and Surgical Instruments, Equipment, and Supplies"/>
    <s v="NONE"/>
    <s v="No set aside used."/>
    <s v="Augusta"/>
    <s v="GA"/>
    <s v="30905-0002"/>
    <m/>
    <m/>
    <m/>
    <m/>
  </r>
  <r>
    <s v="VA"/>
    <s v="Contract"/>
    <s v="36C77620P0038"/>
    <s v="65COVID-19 PPE Level 4 Gowns"/>
    <s v="COVID-19 PPE LEVEL 4 GOWNS"/>
    <x v="6"/>
    <n v="34462958"/>
    <n v="34462958"/>
    <m/>
    <n v="1"/>
    <d v="2020-03-23T00:00:00"/>
    <d v="2020-09-19T00:00:00"/>
    <d v="2020-06-12T00:00:00"/>
    <s v="Americare LLC"/>
    <s v="37SD7"/>
    <s v="Americare LLC"/>
    <s v="Veterans Health Administration (VHA)"/>
    <s v="Health Information Systems and Techology Architecture (36C776)"/>
    <m/>
    <m/>
    <m/>
    <m/>
    <m/>
    <n v="339113"/>
    <s v="Surgical Appliance and Supplies Manufacturing"/>
    <s v="6515"/>
    <s v="Medical and Surgical Instruments, Equipment, and Supplies"/>
    <s v="NONE"/>
    <s v="No set aside used."/>
    <s v="Norcross"/>
    <s v="GA"/>
    <s v="30093-3129"/>
    <m/>
    <m/>
    <m/>
    <m/>
  </r>
  <r>
    <s v="VA"/>
    <s v="Task Order"/>
    <s v="NNG15SD31B_36C10B20F0150"/>
    <s v="PALANTIR GOTHAM SAAS SUBSCRIPTION FOR USE BY THE VA ADMINISTRATION TO TRACK AND ANALYZE COVID-19 OUTBREAK AREAS AND MAKE TIMELY DECISIONS WITH INSIGHT INTO SUPPLY CHAIN CAPACITY, HOSPITAL INVENTORY, SOCIAL SERVICE UTILIZATION, AND LAB DIAGNOSTICS"/>
    <s v="PALANTIR GOTHAM SAAS SUBSCRIPTION FOR USE BY THE VA ADMINISTRATION TO TRACK AND ANALYZE COVID-19 OUTBREAK AREAS AND MAKE TIMELY DECISIONS WITH INSIGHT INTO SUPPLY CHAIN CAPACITY, HOSPITAL INVENTORY, SOCIAL SERVICE UTILIZATION, AND LAB DIAGNOSTICS"/>
    <x v="3"/>
    <n v="4998791.71"/>
    <n v="4998792"/>
    <m/>
    <n v="0.99900000000000011"/>
    <d v="2020-05-08T00:00:00"/>
    <d v="2020-11-07T00:00:00"/>
    <m/>
    <s v="I3 Federal LLC"/>
    <s v="4N0D6"/>
    <s v="I3 Federal LLC"/>
    <s v="Office of the Secretary (FS)"/>
    <s v="Office of Acquisition, Logistics and Construction"/>
    <s v="VA Office of Acquisition and Logistics"/>
    <s v="Technology Acquisition Center NJ (36C10B)"/>
    <m/>
    <m/>
    <m/>
    <n v="541519"/>
    <s v="Other Computer Related Services"/>
    <s v="D305"/>
    <s v="IT and Telecom- Teleprocessing, Timeshare, and Cloud Computing and High Performance Computing"/>
    <s v="SDVOSBS"/>
    <s v="Service Disabled Veteran Business Sole Source"/>
    <s v="Clifton"/>
    <s v="VA"/>
    <s v="20124-2210"/>
    <m/>
    <m/>
    <m/>
    <m/>
  </r>
  <r>
    <s v="VA"/>
    <s v="Task Order"/>
    <s v="VA70115D0033_36C77620N0030"/>
    <s v="THE CONTRACTOR SHALL PROVIDE SUPPORT COMMUNICATION SERVICES DURING COVID-19 NATIONAL EMERGENCY."/>
    <s v="THE CONTRACTOR SHALL PROVIDE SUPPORT COMMUNICATION SERVICES DURING COVID-19 NATIONAL EMERGENCY."/>
    <x v="3"/>
    <n v="1010685.6"/>
    <n v="1010685.6"/>
    <m/>
    <n v="1"/>
    <d v="2020-03-30T00:00:00"/>
    <d v="2020-12-29T00:00:00"/>
    <m/>
    <s v="JP Systems Inc"/>
    <s v="3YHH1"/>
    <s v="JP Systems Inc"/>
    <s v="Veterans Health Administration (VHA)"/>
    <s v="Health Information Systems and Techology Architecture (36C776)"/>
    <m/>
    <m/>
    <m/>
    <m/>
    <m/>
    <n v="541690"/>
    <s v="Other Scientific and Technical Consulting Services"/>
    <s v="R405"/>
    <s v="Support- Professional: Operations Research/Quantitative Analysis"/>
    <s v="SBA"/>
    <s v="Small Business Set-Aside -- Total"/>
    <s v="Clifton"/>
    <s v="VA"/>
    <s v="20124-1831"/>
    <m/>
    <m/>
    <m/>
    <m/>
  </r>
  <r>
    <s v="VA"/>
    <s v="Solicitation"/>
    <s v="36C25520Q0533"/>
    <s v="Z2DA--657-506, Construct Warehouse Addition for COVID-19 Response (VA-20-00072695)"/>
    <s v="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
    <x v="7"/>
    <n v="1000000"/>
    <n v="10000000"/>
    <s v="Pre-RFP"/>
    <m/>
    <d v="2020-06-25T00:00:00"/>
    <d v="2020-07-02T00:00:00"/>
    <d v="2020-06-25T00:00:00"/>
    <m/>
    <m/>
    <m/>
    <s v="Veterans Health Administration (VHA)"/>
    <s v="Procurement &amp; Logistics Office"/>
    <s v="VA Service Area Organization Central"/>
    <s v="Network Contract Office 15/Leavenworth KS (36C255)"/>
    <m/>
    <m/>
    <m/>
    <n v="236220"/>
    <s v="Commercial and Institutional Building Construction"/>
    <s v="Z"/>
    <s v="Maintenance, Repair or Alteration of Real Property"/>
    <s v="SDVOSBC"/>
    <s v="Service Disabled Veteran Business Set-Aside"/>
    <s v="Marion VA Medical Center Marion , IL 62959 USA"/>
    <m/>
    <s v="62959"/>
    <s v=" Jennifer   Sotomayor "/>
    <s v="jennifer.sotomayor@va.gov"/>
    <m/>
    <m/>
  </r>
  <r>
    <s v="VA"/>
    <s v="Solicitation"/>
    <s v="36A77620Q0227"/>
    <s v="S203--Temporary General Food Service COVID-19 For VA Medical Centers and Clinics nationwide"/>
    <s v="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
    <x v="7"/>
    <n v="1000000"/>
    <n v="10000000"/>
    <s v="Pre-RFP"/>
    <m/>
    <d v="2020-04-02T00:00:00"/>
    <d v="2020-04-06T00:00:00"/>
    <d v="2020-04-02T00:00:00"/>
    <m/>
    <m/>
    <m/>
    <s v="DEPT OF VETERANS AFFIARS (3600) (36A776)"/>
    <m/>
    <m/>
    <m/>
    <m/>
    <m/>
    <m/>
    <n v="722310"/>
    <s v="Food Service Contractors"/>
    <s v="S"/>
    <s v="Utilities and Housekeeping Services"/>
    <s v="NONE"/>
    <s v="Full &amp; Open"/>
    <s v="VHA Nationwide USA"/>
    <m/>
    <m/>
    <s v=" Heidi  J  Gallaher "/>
    <s v="heidi.gallaher@va.gov"/>
    <s v="(216) 447-8300x3528"/>
    <m/>
  </r>
  <r>
    <s v="VA"/>
    <s v="Solicitation"/>
    <s v="36C77620Q0063"/>
    <s v="6515--BPA for COVID  19 Medical Facility Supplies"/>
    <s v="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
    <x v="7"/>
    <n v="16863422"/>
    <n v="356125482"/>
    <s v="Pre-RFP"/>
    <m/>
    <d v="2020-03-16T00:00:00"/>
    <d v="2020-03-27T00:00:00"/>
    <d v="2020-03-16T00:00:00"/>
    <s v="Medline Industries Inc, Medline Industries Inc"/>
    <s v="0PMN3, 0PMN3"/>
    <s v="Medline Industries Inc, Medline Industries Inc"/>
    <s v="Veterans Health Administration (VHA)"/>
    <s v="Health Information Systems and Techology Architecture (36C776)"/>
    <m/>
    <m/>
    <m/>
    <m/>
    <m/>
    <n v="423450"/>
    <s v="Medical, Dental, and Hospital Equipment and Supplies Merchant Wholesalers"/>
    <s v="65"/>
    <s v="Medical, Dental &amp; Vet Equipment &amp; Supplies"/>
    <s v="NONE"/>
    <s v="Full &amp; Open"/>
    <m/>
    <m/>
    <m/>
    <s v=" Matthew  J  Klempay "/>
    <s v="matthew.j.klempay.mil@mail.mil"/>
    <s v="(216) 447-8300x49533"/>
    <m/>
  </r>
  <r>
    <s v="VA"/>
    <s v="Solicitation"/>
    <m/>
    <s v="6532--Surgical Face Masks"/>
    <s v="Award Information Award Number: 36C24120P0602 Award Amount: $1,344,000.00 Award Date: 04-13-2020 Awardee Name: Winzer Corporation See attached document: SSJ&lt;br&gt;"/>
    <x v="12"/>
    <n v="1344000"/>
    <n v="1344000"/>
    <s v="Pre-RFP"/>
    <m/>
    <d v="2020-04-27T00:00:00"/>
    <m/>
    <d v="2020-04-27T00:00:00"/>
    <s v="Winzer Corp"/>
    <s v="01FM8"/>
    <s v="Winzer Corp"/>
    <s v="Veterans Health Administration (VHA)"/>
    <s v="Operations and Management"/>
    <s v="Veterans Integrated Service Network (VISN)"/>
    <s v="VISN 1: New England Healthcare System (VISN 1)"/>
    <s v="Health Care Network (36C241)"/>
    <m/>
    <m/>
    <n v="339113"/>
    <s v="Surgical Appliance and Supplies Manufacturing"/>
    <s v="65"/>
    <s v="Medical, Dental &amp; Vet Equipment &amp; Supplies"/>
    <s v="NONE"/>
    <s v="Full &amp; Open"/>
    <m/>
    <m/>
    <m/>
    <s v=" Vicki   Clements "/>
    <s v="vicki.clements@va.gov"/>
    <m/>
    <m/>
  </r>
  <r>
    <s v="VA"/>
    <s v="Contract"/>
    <s v="36C77620C0032"/>
    <s v="COVID-19 PPE MASKS"/>
    <s v="COVID-19 PPE MASKS"/>
    <x v="12"/>
    <n v="33000000"/>
    <n v="33000000"/>
    <m/>
    <n v="1"/>
    <d v="2020-06-11T00:00:00"/>
    <d v="2021-03-01T00:00:00"/>
    <d v="2020-06-11T00:00:00"/>
    <s v="3M Co"/>
    <s v="76381"/>
    <s v="3M Co"/>
    <s v="Veterans Health Administration (VHA)"/>
    <s v="Health Information Systems and Techology Architecture (36C776)"/>
    <m/>
    <m/>
    <m/>
    <m/>
    <m/>
    <n v="339113"/>
    <s v="Surgical Appliance and Supplies Manufacturing"/>
    <s v="6515"/>
    <s v="Medical and Surgical Instruments, Equipment, and Supplies"/>
    <s v="NONE"/>
    <s v="No set aside used."/>
    <s v="Saint Paul"/>
    <s v="MN"/>
    <s v="55144-0006"/>
    <m/>
    <m/>
    <m/>
    <m/>
  </r>
  <r>
    <s v="VA"/>
    <s v="Contract"/>
    <s v="36C77620P0069"/>
    <s v="COVID-19 PPE N95 MASKS"/>
    <s v="COVID-19 PPE N95 MASKS"/>
    <x v="12"/>
    <n v="3429681"/>
    <n v="7279681"/>
    <m/>
    <n v="0.47110000000000002"/>
    <d v="2020-04-04T00:00:00"/>
    <d v="2020-10-31T00:00:00"/>
    <d v="2020-07-30T00:00:00"/>
    <s v="VersaTech USA"/>
    <s v="4UDW9"/>
    <s v="VersaTech USA"/>
    <s v="Veterans Health Administration (VHA)"/>
    <s v="Health Information Systems and Techology Architecture (36C776)"/>
    <m/>
    <m/>
    <m/>
    <m/>
    <m/>
    <n v="339112"/>
    <s v="Surgical and Medical Instrument Manufacturing"/>
    <s v="6515"/>
    <s v="Medical and Surgical Instruments, Equipment, and Supplies"/>
    <s v="NONE"/>
    <s v="No set aside used."/>
    <s v="Savage"/>
    <s v="MD"/>
    <s v="20763-9807"/>
    <m/>
    <m/>
    <m/>
    <m/>
  </r>
  <r>
    <s v="VA"/>
    <s v="Solicitation"/>
    <m/>
    <s v="6515--Justification and Approval/Award Notice COVID19 Oxygen Concentrators"/>
    <s v="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
    <x v="13"/>
    <n v="816000"/>
    <n v="1360000"/>
    <s v="Pre-RFP"/>
    <m/>
    <d v="2020-04-09T00:00:00"/>
    <m/>
    <d v="2020-04-09T00:00:00"/>
    <s v="Invacare Corp"/>
    <s v="54652"/>
    <s v="Invacare Corp"/>
    <s v="Office of the Secretary (FS)"/>
    <s v="Office of Small and Disadvantaged Business Utilization (OSDBU)"/>
    <s v="VA National Energy Business Center"/>
    <s v="National Energy Business Center (36E776)"/>
    <m/>
    <m/>
    <m/>
    <n v="339112"/>
    <s v="Surgical and Medical Instrument Manufacturing"/>
    <s v="65"/>
    <s v="Medical, Dental &amp; Vet Equipment &amp; Supplies"/>
    <s v="NONE"/>
    <s v="Full &amp; Open"/>
    <m/>
    <m/>
    <m/>
    <s v=" Donald   Marsh "/>
    <s v="donald.marsh2@va.gov"/>
    <m/>
    <m/>
  </r>
  <r>
    <s v="VA"/>
    <s v="Solicitation"/>
    <m/>
    <s v="6515--COVID19 Oxygen Concentrators"/>
    <s v="Award and Justification and Approval Notice COVID-19 Oxygen Concentrators&lt;br&gt;"/>
    <x v="13"/>
    <n v="816000"/>
    <n v="1360000"/>
    <s v="Pre-RFP"/>
    <m/>
    <d v="2020-04-09T00:00:00"/>
    <m/>
    <d v="2020-04-09T00:00:00"/>
    <s v="Invacare Corp"/>
    <s v="54652"/>
    <s v="Invacare Corp"/>
    <s v="Office of the Secretary (FS)"/>
    <s v="Office of Small and Disadvantaged Business Utilization (OSDBU)"/>
    <s v="VA National Energy Business Center"/>
    <s v="National Energy Business Center (36E776)"/>
    <m/>
    <m/>
    <m/>
    <n v="339112"/>
    <s v="Surgical and Medical Instrument Manufacturing"/>
    <s v="65"/>
    <s v="Medical, Dental &amp; Vet Equipment &amp; Supplies"/>
    <s v="NONE"/>
    <s v="Full &amp; Open"/>
    <m/>
    <m/>
    <m/>
    <s v=" Donald   Marsh "/>
    <s v="donald.marsh2@va.gov"/>
    <m/>
    <m/>
  </r>
  <r>
    <s v="VA"/>
    <s v="Solicitation"/>
    <m/>
    <s v="6515--VISN 19 Face Shields COVID-19 Justification Posting"/>
    <s v="Posting of Justification for VISN 19 Face Shields for COVID 19 Emergency for Order 36C25920P0495. Not an Active Solicitation.&lt;br&gt;"/>
    <x v="4"/>
    <n v="1513806"/>
    <n v="1513806"/>
    <s v="Pre-RFP"/>
    <m/>
    <d v="2020-04-29T00:00:00"/>
    <m/>
    <d v="2020-04-29T00:00:00"/>
    <s v="Medline Industries Inc"/>
    <s v="0PMN3"/>
    <s v="Medline Industries Inc"/>
    <s v="Veterans Health Administration (VHA)"/>
    <s v="Procurement &amp; Logistics Office"/>
    <s v="Service Area Organization West"/>
    <s v="Network Contract Office 19/Denver CO (36C259)"/>
    <m/>
    <m/>
    <m/>
    <n v="339113"/>
    <s v="Surgical Appliance and Supplies Manufacturing"/>
    <s v="65"/>
    <s v="Medical, Dental &amp; Vet Equipment &amp; Supplies"/>
    <s v="NONE"/>
    <s v="Full &amp; Open"/>
    <m/>
    <m/>
    <m/>
    <s v=" Jesse  San  Nicolas "/>
    <s v="jesse.sannicolas@va.gov"/>
    <s v="(303) 202-8271"/>
    <m/>
  </r>
  <r>
    <s v="VA"/>
    <s v="Contract"/>
    <s v="36C24720P0569"/>
    <s v="COVID-19 FACE SHIELDS"/>
    <s v="COVID-19 FACE SHIELDS"/>
    <x v="4"/>
    <n v="1497600"/>
    <n v="1497600"/>
    <m/>
    <n v="1"/>
    <d v="2020-04-07T00:00:00"/>
    <d v="2020-09-30T00:00:00"/>
    <d v="2020-04-07T00:00:00"/>
    <s v="Medline Industries Inc"/>
    <s v="0PMN3"/>
    <s v="Medline Industries Inc"/>
    <s v="Veterans Health Administration (VHA)"/>
    <s v="Operations and Management"/>
    <s v="Veterans Integrated Service Network (VISN)"/>
    <s v="VISN 7: VA Southeast Network (VISN 7)"/>
    <s v="Atlanta VA Medical Center"/>
    <s v="Atlanta VA Medical Center (36C508)"/>
    <m/>
    <n v="339113"/>
    <s v="Surgical Appliance and Supplies Manufacturing"/>
    <s v="6515"/>
    <s v="Medical and Surgical Instruments, Equipment, and Supplies"/>
    <s v="NONE"/>
    <s v="No set aside used."/>
    <s v="Northfield"/>
    <s v="IL"/>
    <s v="60093-2753"/>
    <m/>
    <m/>
    <m/>
    <m/>
  </r>
  <r>
    <s v="VA"/>
    <s v="Solicitation"/>
    <s v="36C24120N0548"/>
    <s v="6515--COVID-19 EMERGENCY: Medical Respiratory Equipment"/>
    <s v="Please see attached LSJ for COVID 19 emergency response order.&lt;br&gt;"/>
    <x v="11"/>
    <n v="4633013"/>
    <n v="20000000"/>
    <s v="Pre-RFP"/>
    <m/>
    <d v="2020-04-14T00:00:00"/>
    <m/>
    <d v="2020-04-14T00:00:00"/>
    <s v="Hamilton Medical Inc"/>
    <s v="0U4J3"/>
    <s v="Hamilton Medical Inc"/>
    <s v="Veterans Health Administration (VHA)"/>
    <s v="Operations and Management"/>
    <s v="Veterans Integrated Service Network (VISN)"/>
    <s v="VISN 1: New England Healthcare System (VISN 1)"/>
    <s v="Health Care Network (36C241)"/>
    <m/>
    <m/>
    <n v="339112"/>
    <s v="Surgical and Medical Instrument Manufacturing"/>
    <s v="65"/>
    <s v="Medical, Dental &amp; Vet Equipment &amp; Supplies"/>
    <s v="NONE"/>
    <s v="Full &amp; Open"/>
    <m/>
    <m/>
    <m/>
    <s v=" Jacob   Linxweiler "/>
    <s v="jacob.linxweiler@va.gov"/>
    <s v="(603) 314-4418"/>
    <m/>
  </r>
  <r>
    <s v="VA"/>
    <s v="Contract"/>
    <s v="36C24720P1086"/>
    <s v="EMERGENCY COVID19 MAKRITE RESPIRATOR MASKS"/>
    <s v="EMERGENCY COVID19 MAKRITE RESPIRATOR MASKS"/>
    <x v="11"/>
    <n v="3390000"/>
    <n v="3390000"/>
    <m/>
    <n v="1"/>
    <d v="2020-08-13T00:00:00"/>
    <d v="2020-09-30T00:00:00"/>
    <d v="2020-08-13T00:00:00"/>
    <s v="Carroll Woods Inc"/>
    <s v="7HK58"/>
    <s v="Carroll Woods Inc"/>
    <s v="Veterans Health Administration (VHA)"/>
    <s v="Operations and Management"/>
    <s v="Veterans Integrated Service Network (VISN)"/>
    <s v="VISN 7: VA Southeast Network (VISN 7)"/>
    <s v="Birmingham VA Medical Center"/>
    <s v="Birmingham VA Medical Center (36C521)"/>
    <m/>
    <n v="339113"/>
    <s v="Surgical Appliance and Supplies Manufacturing"/>
    <s v="6515"/>
    <s v="Medical and Surgical Instruments, Equipment, and Supplies"/>
    <s v="NONE"/>
    <s v="No set aside used."/>
    <s v="Tabor City"/>
    <s v="NC"/>
    <s v="28463-8228"/>
    <m/>
    <m/>
    <m/>
    <m/>
  </r>
  <r>
    <s v="VA"/>
    <s v="Task Order"/>
    <s v="VA11915A0131_36C10G20N0084"/>
    <s v="CEVN TELEHEATLH EQUIPMENT&amp;SERVICES BPA - COVID-19 PATIENT TABLETS ORDER 5"/>
    <s v="CEVN TELEHEATLH EQUIPMENT&amp;SERVICES BPA - COVID-19 PATIENT TABLETS ORDER 5"/>
    <x v="8"/>
    <n v="14986717.970000001"/>
    <n v="14986717.970000001"/>
    <m/>
    <n v="1"/>
    <d v="2020-08-19T00:00:00"/>
    <d v="2021-01-31T00:00:00"/>
    <m/>
    <s v="Iron Bow Technologies LLC"/>
    <s v="55RC1"/>
    <s v="Iron Bow Technologies LLC"/>
    <s v="Office of the Secretary (FS)"/>
    <s v="Office of Acquisition, Logistics and Construction"/>
    <s v="VA Office of Acquisition and Logistics"/>
    <s v="VA Strategic Acquisition Center"/>
    <s v="Strategic Acquisition Center (36C10G)"/>
    <m/>
    <m/>
    <n v="334111"/>
    <s v="Electronic Computer Manufacturing"/>
    <s v="6515"/>
    <s v="Medical and Surgical Instruments, Equipment, and Supplies"/>
    <s v="NONE"/>
    <s v="No set aside used."/>
    <s v="Chantilly"/>
    <s v="VA"/>
    <s v="20151-2299"/>
    <m/>
    <m/>
    <m/>
    <m/>
  </r>
  <r>
    <s v="VA"/>
    <s v="Task Order"/>
    <s v="36C77620D0002_36C77620N0093"/>
    <s v="CONTRACTOR SHALL PROVIDE VA WITH EMERGENCY COVID-19 MOLECULAR TEST KITS."/>
    <s v="CONTRACTOR SHALL PROVIDE VA WITH EMERGENCY COVID-19 MOLECULAR TEST KITS."/>
    <x v="9"/>
    <n v="4343170"/>
    <n v="4343170"/>
    <m/>
    <n v="1"/>
    <d v="2020-08-18T00:00:00"/>
    <d v="2020-09-30T00:00:00"/>
    <m/>
    <s v="Cepheid"/>
    <s v="07YE7"/>
    <s v="Danaher Corp"/>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2257"/>
    <m/>
    <m/>
    <m/>
    <m/>
  </r>
  <r>
    <s v="VA"/>
    <s v="Contract"/>
    <s v="36C24820P1414"/>
    <s v="EMERGENCY: COVID-19 TEST KITS"/>
    <s v="EMERGENCY: COVID-19 TEST KITS"/>
    <x v="9"/>
    <n v="1319668"/>
    <n v="1319668"/>
    <m/>
    <n v="1"/>
    <d v="2020-06-10T00:00:00"/>
    <d v="2020-09-30T00:00:00"/>
    <d v="2020-06-10T00:00:00"/>
    <s v="Hardy Diagnostics"/>
    <s v="0U2A9"/>
    <s v="Hardy Diagnostics"/>
    <s v="Veterans Health Administration (VHA)"/>
    <s v="Operations and Management"/>
    <s v="Veterans Integrated Service Network (VISN)"/>
    <s v="VISN 8: VA Sunshine Healthcare Network (VISN 8)"/>
    <s v="Medical Center Bay Pines (36C516)"/>
    <m/>
    <m/>
    <n v="325413"/>
    <s v="In-Vitro Diagnostic Substance Manufacturing"/>
    <s v="6640"/>
    <s v="Laboratory Equipment and Supplies"/>
    <s v="NONE"/>
    <s v="No set aside used."/>
    <s v="Bay Pines"/>
    <s v="FL"/>
    <s v="33744-0151"/>
    <m/>
    <m/>
    <m/>
    <m/>
  </r>
  <r>
    <s v="VA"/>
    <s v="Contract"/>
    <s v="36C24520C0113"/>
    <s v="EMERGENCY ORDER FOR PAPRS IN SUPPORT OF COVID-19"/>
    <s v="EMERGENCY ORDER FOR PAPRS IN SUPPORT OF COVID-19"/>
    <x v="9"/>
    <n v="3406109.76"/>
    <n v="6812219.5199999996"/>
    <m/>
    <n v="0.5"/>
    <d v="2020-03-18T00:00:00"/>
    <d v="2020-09-30T00:00:00"/>
    <d v="2020-05-11T00:00:00"/>
    <s v="BIO-Medical Devices International Inc"/>
    <s v="4SB31"/>
    <s v="BIO-Medical Devices International Inc"/>
    <s v="Veterans Health Administration (VHA)"/>
    <s v="Operations and Management"/>
    <s v="Veterans Integrated Service Network (VISN)"/>
    <s v="VISN 5: VA Capitol Health Care Network (VISN 5)"/>
    <s v="Washington DC Regional Office Washington DC DC"/>
    <s v="Washington DC VA Medical Center (36C101)"/>
    <m/>
    <n v="339113"/>
    <s v="Surgical Appliance and Supplies Manufacturing"/>
    <s v="6530"/>
    <s v="Hospital Furniture, Equipment, Utensils, and Supplies"/>
    <s v="NONE"/>
    <s v="No set aside used."/>
    <s v="Martinsburg"/>
    <s v="WV"/>
    <s v="25401-0033"/>
    <m/>
    <m/>
    <m/>
    <m/>
  </r>
  <r>
    <s v="VA"/>
    <s v="Contract"/>
    <s v="36C77620P0091"/>
    <s v="6536C776-20-AP-2769 Sterile Swabs (State of NH"/>
    <s v="COVID 19 EMERGENCY PPE ITEMS"/>
    <x v="9"/>
    <n v="60495000"/>
    <n v="60495000"/>
    <m/>
    <n v="1"/>
    <d v="2020-05-18T00:00:00"/>
    <d v="2020-10-16T00:00:00"/>
    <d v="2020-09-02T00:00:00"/>
    <s v="New Hampshire Department of Health &amp; Human Services"/>
    <s v="37QH7"/>
    <s v="New Hampshire Department of Health &amp; Human Services"/>
    <s v="Veterans Health Administration (VHA)"/>
    <s v="Health Information Systems and Techology Architecture (36C776)"/>
    <m/>
    <m/>
    <m/>
    <m/>
    <m/>
    <n v="339113"/>
    <s v="Surgical Appliance and Supplies Manufacturing"/>
    <s v="6515"/>
    <s v="Medical and Surgical Instruments, Equipment, and Supplies"/>
    <s v="NONE"/>
    <s v="No set aside used."/>
    <s v="Concord"/>
    <s v="NH"/>
    <s v="03301-6090"/>
    <m/>
    <m/>
    <m/>
    <m/>
  </r>
  <r>
    <s v="VA"/>
    <s v="Contract"/>
    <s v="36C77620D0005"/>
    <s v="ABBOTT SEROLOGY COVID-19 TESTING KITS AND SUPPLIES"/>
    <s v="ABBOTT SEROLOGY COVID-19 TESTING KITS AND SUPPLIES"/>
    <x v="9"/>
    <n v="3947090"/>
    <n v="3947090"/>
    <m/>
    <n v="1"/>
    <d v="2020-06-15T00:00:00"/>
    <d v="2020-11-15T00:00:00"/>
    <d v="2020-07-09T00:00:00"/>
    <s v="Abbott Laboratories"/>
    <s v="33110"/>
    <s v="Abbott Laboratories"/>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0002"/>
    <m/>
    <m/>
    <m/>
    <m/>
  </r>
  <r>
    <s v="VA"/>
    <s v="Solicitation"/>
    <s v="36C24120F0146"/>
    <s v="6515--Ventilators for Corona virus Plan"/>
    <s v="Please see attached LSJ&lt;br&gt;"/>
    <x v="10"/>
    <n v="28739437"/>
    <n v="28895120"/>
    <s v="Pre-RFP"/>
    <m/>
    <d v="2020-04-21T00:00:00"/>
    <m/>
    <d v="2020-04-21T00:00:00"/>
    <s v="Technical Communities Inc"/>
    <s v="1RPN6"/>
    <s v="Technical Communities Inc"/>
    <s v="Veterans Health Administration (VHA)"/>
    <s v="Operations and Management"/>
    <s v="Veterans Integrated Service Network (VISN)"/>
    <s v="VISN 1: New England Healthcare System (VISN 1)"/>
    <s v="Health Care Network (36C241)"/>
    <m/>
    <m/>
    <n v="339112"/>
    <s v="Surgical and Medical Instrument Manufacturing"/>
    <s v="65"/>
    <s v="Medical, Dental &amp; Vet Equipment &amp; Supplies"/>
    <s v="NONE"/>
    <s v="Full &amp; Open"/>
    <m/>
    <m/>
    <m/>
    <s v=" Scott  E  Remillard "/>
    <s v="scott.remillard@va.gov"/>
    <s v="(603) 624-4366"/>
    <m/>
  </r>
  <r>
    <s v="VA"/>
    <s v="Solicitation"/>
    <m/>
    <s v="6515--COVID-19 EMERGENCY VENTILATORS"/>
    <s v="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
    <x v="10"/>
    <n v="10574286"/>
    <n v="20107000"/>
    <s v="Pre-RFP"/>
    <m/>
    <d v="2020-04-10T00:00:00"/>
    <m/>
    <d v="2020-04-10T00:00:00"/>
    <s v="Trillamed LLC"/>
    <s v="56FN2"/>
    <s v="Trillamed LLC"/>
    <s v="Veterans Health Administration (VHA)"/>
    <s v="Procurement &amp; Logistics Office"/>
    <s v="Service Area Organization West"/>
    <s v="Network Contract Office 22"/>
    <s v="Network Contract Office 22 (36C262)"/>
    <m/>
    <m/>
    <n v="339113"/>
    <s v="Surgical Appliance and Supplies Manufacturing"/>
    <s v="65"/>
    <s v="Medical, Dental &amp; Vet Equipment &amp; Supplies"/>
    <s v="NONE"/>
    <s v="Full &amp; Open"/>
    <m/>
    <m/>
    <m/>
    <m/>
    <m/>
    <m/>
    <m/>
  </r>
  <r>
    <s v="VA"/>
    <s v="Task Order"/>
    <s v="36F79720D0041_36C24420F0357"/>
    <s v="EMERGENCY COVID19 CARESCAPE R860 VENTILATORS"/>
    <s v="EMERGENCY COVID19 CARESCAPE R860 VENTILATORS"/>
    <x v="10"/>
    <n v="1729551.2"/>
    <n v="1729551.2"/>
    <m/>
    <n v="1"/>
    <d v="2020-04-01T00:00:00"/>
    <d v="2020-09-30T00:00:00"/>
    <m/>
    <s v="Trillamed LLC"/>
    <s v="56FN2"/>
    <s v="Trillamed LLC"/>
    <s v="Veterans Health Administration (VHA)"/>
    <s v="Procurement &amp; Logistics Office"/>
    <s v="VA Service Area Organization East"/>
    <s v="Network Contract Office 4/Pittsburgh PA (36C244)"/>
    <m/>
    <m/>
    <m/>
    <n v="339113"/>
    <s v="Surgical Appliance and Supplies Manufacturing"/>
    <s v="6515"/>
    <s v="Medical and Surgical Instruments, Equipment, and Supplies"/>
    <s v="NONE"/>
    <s v="No set aside used."/>
    <s v="Pittsburgh"/>
    <s v="PA"/>
    <s v="15240-1006"/>
    <m/>
    <m/>
    <m/>
    <m/>
  </r>
  <r>
    <s v="VA"/>
    <s v="Contract"/>
    <s v="36C25020P0954"/>
    <s v="65COVID 19 SUPPORT - VENTILATORS"/>
    <s v="COVID 19 EMERGENCY VENTILATORS"/>
    <x v="10"/>
    <n v="1423968.84"/>
    <n v="1423968.84"/>
    <m/>
    <n v="1"/>
    <d v="2020-03-31T00:00:00"/>
    <d v="2020-10-30T00:00:00"/>
    <d v="2020-06-26T00:00:00"/>
    <s v="Fidelis Sustainability Distribution LLC"/>
    <s v="6XNU4"/>
    <s v="Fidelis Sustainability Distribution LLC"/>
    <s v="Veterans Health Administration (VHA)"/>
    <s v="Operations and Management"/>
    <s v="Veterans Integrated Service Network (VISN)"/>
    <s v="VISN 10: VA Healthcare System (VISN 10)"/>
    <s v="Medical Center Detriot (36C553)"/>
    <m/>
    <m/>
    <n v="339113"/>
    <s v="Surgical Appliance and Supplies Manufacturing"/>
    <s v="6515"/>
    <s v="Medical and Surgical Instruments, Equipment, and Supplies"/>
    <s v="NONE"/>
    <s v="No set aside used."/>
    <s v="Carson City"/>
    <s v="NV"/>
    <s v="89703-4160"/>
    <m/>
    <m/>
    <m/>
    <m/>
  </r>
  <r>
    <s v="SBA"/>
    <s v="Contract"/>
    <s v="73351020P0010"/>
    <s v="CALL CENTER ODA COVID-19 RESPONSE"/>
    <s v="CALL CENTER ODA COVID-19 RESPONSE"/>
    <x v="5"/>
    <n v="56980000"/>
    <n v="56980000"/>
    <m/>
    <n v="1"/>
    <d v="2020-03-24T00:00:00"/>
    <d v="2020-11-23T00:00:00"/>
    <d v="2020-08-21T00:00:00"/>
    <s v="Liveops Agent Services Llc"/>
    <s v="7WBC4"/>
    <s v="Liveops Agent Services Llc"/>
    <s v="SBA Office of the Administrator/Washington DC"/>
    <s v="Office of Disaster Assistance/Washington DC"/>
    <s v="Office of Disaster Assistance/Washington DC (732990)"/>
    <m/>
    <m/>
    <m/>
    <m/>
    <n v="561422"/>
    <s v="Telemarketing Bureaus and Other Contact Centers"/>
    <s v="D399"/>
    <s v="It and Telecom- Other It and Telecommunications"/>
    <s v="NONE"/>
    <s v="No set aside used."/>
    <s v="Scottsdale"/>
    <s v="AZ"/>
    <s v="85257-3585"/>
    <m/>
    <m/>
    <m/>
    <m/>
  </r>
  <r>
    <s v="SBA"/>
    <s v="Task Order"/>
    <s v="73351020A0004_73351020F0114"/>
    <s v="COVID-19 RESPONSE AND RECOVERY PROGRAMMATIC SUPPORT FOR THE OFFICE OF CONTINUOUS OPERATION AND RISK MANAGEMENT"/>
    <s v="COVID-19 RESPONSE AND RECOVERY PROGRAMMATIC SUPPORT FOR THE OFFICE OF CONTINUOUS OPERATION AND RISK MANAGEMENT"/>
    <x v="5"/>
    <n v="1529217.4"/>
    <n v="1529217.4"/>
    <m/>
    <n v="1"/>
    <d v="2020-04-15T00:00:00"/>
    <d v="2020-09-30T00:00:00"/>
    <m/>
    <s v="J&amp;M Global Solutions LLC"/>
    <s v="4ZAQ0"/>
    <s v="J&amp;M Global Solutions LLC"/>
    <s v="SBA Office of the Administrator/Washington DC"/>
    <s v="Office of Performance Management &amp; Chief Financial Officer/Washington DC"/>
    <s v="Office of Performance Management &amp; Chief Financial Officer/Washington DC (733510)"/>
    <m/>
    <m/>
    <m/>
    <m/>
    <n v="541611"/>
    <s v="Administrative Management and General Management Consulting Services"/>
    <s v="R408"/>
    <s v="Support- Professional: Program Management/Support"/>
    <s v="NONE"/>
    <s v="No set aside used."/>
    <s v="Alexandria"/>
    <s v="VA"/>
    <s v="22314-2301"/>
    <m/>
    <m/>
    <m/>
    <m/>
  </r>
  <r>
    <s v="SBA"/>
    <s v="Contract"/>
    <s v="73351020P0012"/>
    <s v="SALEFORCE LICENSES TO SUPPORT COVID 19"/>
    <s v="SALEFORCE LICENSES TO SUPPORT COVID 19"/>
    <x v="3"/>
    <n v="5306410.4800000004"/>
    <n v="5306410.4800000004"/>
    <m/>
    <n v="1"/>
    <d v="2020-03-26T00:00:00"/>
    <d v="2021-01-10T00:00:00"/>
    <d v="2020-03-26T00:00:00"/>
    <s v="Govsmart Inc"/>
    <s v="5WFZ8"/>
    <s v="Govsmart Inc"/>
    <s v="SBA Office of the Administrator/Washington DC"/>
    <s v="Office of Disaster Assistance/Washington DC"/>
    <s v="Office of Disaster Assistance/Washington DC (732990)"/>
    <m/>
    <m/>
    <m/>
    <m/>
    <n v="541519"/>
    <s v="Other Computer Related Services"/>
    <s v="7030"/>
    <s v="Information Technology Software"/>
    <s v="NONE"/>
    <s v="No set aside used."/>
    <s v="Herndon"/>
    <s v="VA"/>
    <s v="20171-0194"/>
    <m/>
    <m/>
    <m/>
    <m/>
  </r>
  <r>
    <s v="SBA"/>
    <s v="Contract"/>
    <s v="73351020P0014"/>
    <s v="SALESFORCE, CHATBOT IMPLEMENTATION AND DLAP REPLACEMENT FOR COVID-19"/>
    <s v="SALESFORCE, CHATBOT IMPLEMENTATION AND DLAP REPLACEMENT FOR COVID-19"/>
    <x v="3"/>
    <n v="2180427.2000000002"/>
    <n v="2180427.2000000002"/>
    <m/>
    <n v="1"/>
    <d v="2020-03-28T00:00:00"/>
    <d v="2020-12-28T00:00:00"/>
    <d v="2020-03-28T00:00:00"/>
    <s v="Agility Technologies Inc"/>
    <s v="5B8B7"/>
    <s v="Agility Technologies Inc"/>
    <s v="SBA Office of the Administrator/Washington DC"/>
    <s v="Office of Disaster Assistance/Washington DC"/>
    <s v="Office of Disaster Assistance/Washington DC (732990)"/>
    <m/>
    <m/>
    <m/>
    <m/>
    <n v="541512"/>
    <s v="Computer Systems Design Services"/>
    <s v="D302"/>
    <s v="It and Telecom- Systems Development"/>
    <s v="8AN"/>
    <s v="8(a) Sole Source"/>
    <s v="Brambleton"/>
    <s v="VA"/>
    <s v="20148-5672"/>
    <m/>
    <m/>
    <m/>
    <m/>
  </r>
  <r>
    <s v="SSA"/>
    <s v="Contract"/>
    <s v="28321320P00050184"/>
    <s v="HAND SANITIZER BOTTLES IN RESPONSE TO COVID-19"/>
    <s v="HAND SANITIZER BOTTLES IN RESPONSE TO COVID-19"/>
    <x v="2"/>
    <n v="1367851.2"/>
    <n v="1487985.2"/>
    <m/>
    <n v="0.91930000000000012"/>
    <d v="2020-07-07T00:00:00"/>
    <d v="2020-10-05T00:00:00"/>
    <d v="2020-08-21T00:00:00"/>
    <s v="Wecsys LLC"/>
    <s v="018G6"/>
    <s v="Wecsys LLC"/>
    <s v="Office of the Commissioner of the Social Security Administration"/>
    <s v="Office of Budget, Finance, Quality and Management"/>
    <s v="Office of Acquisition &amp; Grants/Baltimore MD (283213)"/>
    <m/>
    <m/>
    <m/>
    <m/>
    <n v="325611"/>
    <s v="Soap and Other Detergent Manufacturing"/>
    <s v="6530"/>
    <s v="Hospital Furniture, Equipment, Utensils, and Supplies"/>
    <s v="SBA"/>
    <s v="Small Business Set-Aside -- Total"/>
    <s v="Minneapolis"/>
    <s v="MN"/>
    <s v="55445-1812"/>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B137FD3-288F-405A-BFED-3549DE231EE4}"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B16" firstHeaderRow="1" firstDataRow="1" firstDataCol="1"/>
  <pivotFields count="36">
    <pivotField showAll="0"/>
    <pivotField showAll="0"/>
    <pivotField showAll="0"/>
    <pivotField showAll="0"/>
    <pivotField showAll="0"/>
    <pivotField axis="axisRow" showAll="0" sortType="descending">
      <items count="15">
        <item x="1"/>
        <item x="2"/>
        <item x="5"/>
        <item x="6"/>
        <item x="3"/>
        <item x="7"/>
        <item x="12"/>
        <item x="0"/>
        <item x="13"/>
        <item x="4"/>
        <item x="11"/>
        <item x="8"/>
        <item x="9"/>
        <item x="10"/>
        <item t="default"/>
      </items>
      <autoSortScope>
        <pivotArea dataOnly="0" outline="0" fieldPosition="0">
          <references count="1">
            <reference field="4294967294" count="1" selected="0">
              <x v="0"/>
            </reference>
          </references>
        </pivotArea>
      </autoSortScope>
    </pivotField>
    <pivotField numFmtId="164" showAll="0"/>
    <pivotField dataField="1" numFmtId="164"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5">
    <i>
      <x v="3"/>
    </i>
    <i>
      <x/>
    </i>
    <i>
      <x v="2"/>
    </i>
    <i>
      <x v="12"/>
    </i>
    <i>
      <x v="5"/>
    </i>
    <i>
      <x v="1"/>
    </i>
    <i>
      <x v="13"/>
    </i>
    <i>
      <x v="7"/>
    </i>
    <i>
      <x v="11"/>
    </i>
    <i>
      <x v="10"/>
    </i>
    <i>
      <x v="4"/>
    </i>
    <i>
      <x v="6"/>
    </i>
    <i>
      <x v="9"/>
    </i>
    <i>
      <x v="8"/>
    </i>
    <i t="grand">
      <x/>
    </i>
  </rowItems>
  <colItems count="1">
    <i/>
  </colItems>
  <dataFields count="1">
    <dataField name="Sum of Max Value" fld="7" baseField="0" baseItem="0" numFmtId="166"/>
  </dataFields>
  <formats count="2">
    <format dxfId="1">
      <pivotArea outline="0" collapsedLevelsAreSubtotals="1" fieldPosition="0"/>
    </format>
    <format dxfId="0">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6B020-5B29-48A9-A13E-AF5B889B5E33}">
  <dimension ref="A1:B16"/>
  <sheetViews>
    <sheetView tabSelected="1" workbookViewId="0">
      <selection activeCell="B25" sqref="B25"/>
    </sheetView>
  </sheetViews>
  <sheetFormatPr baseColWidth="10" defaultColWidth="8.83203125" defaultRowHeight="14" x14ac:dyDescent="0.15"/>
  <cols>
    <col min="1" max="1" width="19.33203125" bestFit="1" customWidth="1"/>
    <col min="2" max="2" width="17.6640625" style="13" bestFit="1" customWidth="1"/>
  </cols>
  <sheetData>
    <row r="1" spans="1:2" x14ac:dyDescent="0.15">
      <c r="A1" s="11" t="s">
        <v>1853</v>
      </c>
      <c r="B1" s="14" t="s">
        <v>1860</v>
      </c>
    </row>
    <row r="2" spans="1:2" x14ac:dyDescent="0.15">
      <c r="A2" s="12" t="s">
        <v>1854</v>
      </c>
      <c r="B2" s="14">
        <v>1704751024.6400001</v>
      </c>
    </row>
    <row r="3" spans="1:2" x14ac:dyDescent="0.15">
      <c r="A3" s="12" t="s">
        <v>1839</v>
      </c>
      <c r="B3" s="14">
        <v>1307193421.0699999</v>
      </c>
    </row>
    <row r="4" spans="1:2" x14ac:dyDescent="0.15">
      <c r="A4" s="12" t="s">
        <v>1837</v>
      </c>
      <c r="B4" s="14">
        <v>1182867957.21</v>
      </c>
    </row>
    <row r="5" spans="1:2" x14ac:dyDescent="0.15">
      <c r="A5" s="12" t="s">
        <v>1834</v>
      </c>
      <c r="B5" s="14">
        <v>1150835151.01</v>
      </c>
    </row>
    <row r="6" spans="1:2" x14ac:dyDescent="0.15">
      <c r="A6" s="12" t="s">
        <v>1835</v>
      </c>
      <c r="B6" s="14">
        <v>468000824.92000002</v>
      </c>
    </row>
    <row r="7" spans="1:2" x14ac:dyDescent="0.15">
      <c r="A7" s="12" t="s">
        <v>1842</v>
      </c>
      <c r="B7" s="14">
        <v>130425269.48</v>
      </c>
    </row>
    <row r="8" spans="1:2" x14ac:dyDescent="0.15">
      <c r="A8" s="12" t="s">
        <v>1858</v>
      </c>
      <c r="B8" s="14">
        <v>124625640.04000001</v>
      </c>
    </row>
    <row r="9" spans="1:2" x14ac:dyDescent="0.15">
      <c r="A9" s="12" t="s">
        <v>1841</v>
      </c>
      <c r="B9" s="14">
        <v>92575620.560000002</v>
      </c>
    </row>
    <row r="10" spans="1:2" x14ac:dyDescent="0.15">
      <c r="A10" s="12" t="s">
        <v>1836</v>
      </c>
      <c r="B10" s="14">
        <v>68946781.969999999</v>
      </c>
    </row>
    <row r="11" spans="1:2" x14ac:dyDescent="0.15">
      <c r="A11" s="12" t="s">
        <v>1857</v>
      </c>
      <c r="B11" s="14">
        <v>61973133</v>
      </c>
    </row>
    <row r="12" spans="1:2" x14ac:dyDescent="0.15">
      <c r="A12" s="12" t="s">
        <v>1840</v>
      </c>
      <c r="B12" s="14">
        <v>56914064.150000006</v>
      </c>
    </row>
    <row r="13" spans="1:2" x14ac:dyDescent="0.15">
      <c r="A13" s="12" t="s">
        <v>1855</v>
      </c>
      <c r="B13" s="14">
        <v>52873681</v>
      </c>
    </row>
    <row r="14" spans="1:2" x14ac:dyDescent="0.15">
      <c r="A14" s="12" t="s">
        <v>1838</v>
      </c>
      <c r="B14" s="14">
        <v>49132144.600000001</v>
      </c>
    </row>
    <row r="15" spans="1:2" x14ac:dyDescent="0.15">
      <c r="A15" s="12" t="s">
        <v>1856</v>
      </c>
      <c r="B15" s="14">
        <v>2720000</v>
      </c>
    </row>
    <row r="16" spans="1:2" x14ac:dyDescent="0.15">
      <c r="A16" s="12" t="s">
        <v>1859</v>
      </c>
      <c r="B16" s="14">
        <v>6453834713.6500015</v>
      </c>
    </row>
  </sheetData>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41"/>
  <sheetViews>
    <sheetView zoomScale="90" zoomScaleNormal="90" workbookViewId="0">
      <pane ySplit="1" topLeftCell="A2" activePane="bottomLeft" state="frozen"/>
      <selection pane="bottomLeft" activeCell="D14" sqref="D14"/>
    </sheetView>
  </sheetViews>
  <sheetFormatPr baseColWidth="10" defaultColWidth="8.83203125" defaultRowHeight="14" x14ac:dyDescent="0.2"/>
  <cols>
    <col min="1" max="1" width="6.1640625" style="9" customWidth="1"/>
    <col min="2" max="2" width="10" style="6" customWidth="1"/>
    <col min="3" max="3" width="16.6640625" style="9" customWidth="1"/>
    <col min="4" max="4" width="92.33203125" style="6" customWidth="1"/>
    <col min="5" max="5" width="17.1640625" style="6" customWidth="1"/>
    <col min="6" max="6" width="19.5" style="9" bestFit="1" customWidth="1"/>
    <col min="7" max="7" width="12.6640625" style="6" customWidth="1"/>
    <col min="8" max="8" width="16.6640625" style="9" customWidth="1"/>
    <col min="9" max="16" width="12.6640625" style="6" customWidth="1"/>
    <col min="17" max="19" width="24.6640625" style="6" customWidth="1"/>
    <col min="20" max="21" width="16.6640625" style="6" customWidth="1"/>
    <col min="22" max="24" width="12.6640625" style="6" customWidth="1"/>
    <col min="25" max="25" width="32.6640625" style="6" customWidth="1"/>
    <col min="26" max="26" width="12.6640625" style="6" customWidth="1"/>
    <col min="27" max="27" width="24.6640625" style="6" customWidth="1"/>
    <col min="28" max="28" width="12.6640625" style="6" customWidth="1"/>
    <col min="29" max="30" width="16.6640625" style="6" customWidth="1"/>
    <col min="31" max="33" width="12.6640625" style="6" customWidth="1"/>
    <col min="34" max="34" width="16.6640625" style="6" customWidth="1"/>
    <col min="35" max="36" width="12.6640625" style="6" customWidth="1"/>
    <col min="37" max="16384" width="8.83203125" style="6"/>
  </cols>
  <sheetData>
    <row r="1" spans="1:37" s="1" customFormat="1" x14ac:dyDescent="0.15">
      <c r="A1" s="1" t="s">
        <v>14</v>
      </c>
      <c r="B1" s="1" t="s">
        <v>0</v>
      </c>
      <c r="C1" s="1" t="s">
        <v>1</v>
      </c>
      <c r="D1" s="1" t="s">
        <v>2</v>
      </c>
      <c r="E1" s="1" t="s">
        <v>3</v>
      </c>
      <c r="F1" s="1" t="s">
        <v>1833</v>
      </c>
      <c r="G1" s="1" t="s">
        <v>4</v>
      </c>
      <c r="H1" s="1" t="s">
        <v>5</v>
      </c>
      <c r="I1" s="1" t="s">
        <v>6</v>
      </c>
      <c r="J1" s="1" t="s">
        <v>7</v>
      </c>
      <c r="K1" s="1" t="s">
        <v>8</v>
      </c>
      <c r="L1" s="1" t="s">
        <v>9</v>
      </c>
      <c r="M1" s="1" t="s">
        <v>10</v>
      </c>
      <c r="N1" s="1" t="s">
        <v>11</v>
      </c>
      <c r="O1" s="1" t="s">
        <v>12</v>
      </c>
      <c r="P1" s="1" t="s">
        <v>13</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row>
    <row r="2" spans="1:37" x14ac:dyDescent="0.2">
      <c r="A2" s="8" t="s">
        <v>1843</v>
      </c>
      <c r="B2" s="2" t="s">
        <v>791</v>
      </c>
      <c r="C2" s="8" t="s">
        <v>1531</v>
      </c>
      <c r="D2" s="2" t="s">
        <v>1532</v>
      </c>
      <c r="E2" s="2" t="s">
        <v>1532</v>
      </c>
      <c r="F2" s="8" t="s">
        <v>1841</v>
      </c>
      <c r="G2" s="3">
        <v>4615656.57</v>
      </c>
      <c r="H2" s="10">
        <v>5308005.05</v>
      </c>
      <c r="I2" s="2"/>
      <c r="J2" s="4">
        <v>0.86959999999999993</v>
      </c>
      <c r="K2" s="5">
        <v>43929</v>
      </c>
      <c r="L2" s="5">
        <v>44108</v>
      </c>
      <c r="M2" s="5">
        <v>44034</v>
      </c>
      <c r="N2" s="2" t="s">
        <v>1533</v>
      </c>
      <c r="O2" s="2"/>
      <c r="P2" s="2" t="s">
        <v>1533</v>
      </c>
      <c r="Q2" s="2" t="s">
        <v>78</v>
      </c>
      <c r="R2" s="2" t="s">
        <v>79</v>
      </c>
      <c r="S2" s="2" t="s">
        <v>1534</v>
      </c>
      <c r="T2" s="2" t="s">
        <v>1535</v>
      </c>
      <c r="U2" s="2"/>
      <c r="V2" s="2"/>
      <c r="W2" s="2"/>
      <c r="X2" s="2">
        <v>517312</v>
      </c>
      <c r="Y2" s="2" t="s">
        <v>1536</v>
      </c>
      <c r="Z2" s="2" t="s">
        <v>1537</v>
      </c>
      <c r="AA2" s="2" t="s">
        <v>1538</v>
      </c>
      <c r="AB2" s="2" t="s">
        <v>54</v>
      </c>
      <c r="AC2" s="2" t="s">
        <v>801</v>
      </c>
      <c r="AD2" s="2"/>
      <c r="AE2" s="2"/>
      <c r="AF2" s="2"/>
      <c r="AG2" s="2"/>
      <c r="AH2" s="2"/>
      <c r="AI2" s="2"/>
      <c r="AJ2" s="2"/>
      <c r="AK2" s="7"/>
    </row>
    <row r="3" spans="1:37" x14ac:dyDescent="0.2">
      <c r="A3" s="8" t="s">
        <v>1844</v>
      </c>
      <c r="B3" s="2" t="s">
        <v>791</v>
      </c>
      <c r="C3" s="8" t="s">
        <v>868</v>
      </c>
      <c r="D3" s="2" t="s">
        <v>869</v>
      </c>
      <c r="E3" s="2" t="s">
        <v>869</v>
      </c>
      <c r="F3" s="8" t="s">
        <v>1839</v>
      </c>
      <c r="G3" s="3">
        <v>1929155</v>
      </c>
      <c r="H3" s="10">
        <v>1929155</v>
      </c>
      <c r="I3" s="2"/>
      <c r="J3" s="4">
        <v>1</v>
      </c>
      <c r="K3" s="5">
        <v>44069</v>
      </c>
      <c r="L3" s="5">
        <v>44104</v>
      </c>
      <c r="M3" s="5">
        <v>44069</v>
      </c>
      <c r="N3" s="2" t="s">
        <v>870</v>
      </c>
      <c r="O3" s="2" t="s">
        <v>871</v>
      </c>
      <c r="P3" s="2" t="s">
        <v>870</v>
      </c>
      <c r="Q3" s="2" t="s">
        <v>236</v>
      </c>
      <c r="R3" s="2" t="s">
        <v>237</v>
      </c>
      <c r="S3" s="2" t="s">
        <v>238</v>
      </c>
      <c r="T3" s="2"/>
      <c r="U3" s="2"/>
      <c r="V3" s="2"/>
      <c r="W3" s="2"/>
      <c r="X3" s="2">
        <v>236220</v>
      </c>
      <c r="Y3" s="2" t="s">
        <v>94</v>
      </c>
      <c r="Z3" s="2" t="s">
        <v>872</v>
      </c>
      <c r="AA3" s="2" t="s">
        <v>873</v>
      </c>
      <c r="AB3" s="2" t="s">
        <v>54</v>
      </c>
      <c r="AC3" s="2" t="s">
        <v>801</v>
      </c>
      <c r="AD3" s="2" t="s">
        <v>874</v>
      </c>
      <c r="AE3" s="2" t="s">
        <v>43</v>
      </c>
      <c r="AF3" s="2" t="s">
        <v>875</v>
      </c>
      <c r="AG3" s="2"/>
      <c r="AH3" s="2"/>
      <c r="AI3" s="2"/>
      <c r="AJ3" s="2"/>
    </row>
    <row r="4" spans="1:37" x14ac:dyDescent="0.2">
      <c r="A4" s="8" t="s">
        <v>1844</v>
      </c>
      <c r="B4" s="2" t="s">
        <v>791</v>
      </c>
      <c r="C4" s="8" t="s">
        <v>897</v>
      </c>
      <c r="D4" s="2" t="s">
        <v>898</v>
      </c>
      <c r="E4" s="2" t="s">
        <v>898</v>
      </c>
      <c r="F4" s="8" t="s">
        <v>1842</v>
      </c>
      <c r="G4" s="3">
        <v>2089120</v>
      </c>
      <c r="H4" s="10">
        <v>2089120</v>
      </c>
      <c r="I4" s="2"/>
      <c r="J4" s="4">
        <v>1</v>
      </c>
      <c r="K4" s="5">
        <v>44049</v>
      </c>
      <c r="L4" s="5">
        <v>44135</v>
      </c>
      <c r="M4" s="5">
        <v>44049</v>
      </c>
      <c r="N4" s="2" t="s">
        <v>899</v>
      </c>
      <c r="O4" s="2" t="s">
        <v>900</v>
      </c>
      <c r="P4" s="2" t="s">
        <v>899</v>
      </c>
      <c r="Q4" s="2" t="s">
        <v>449</v>
      </c>
      <c r="R4" s="2" t="s">
        <v>450</v>
      </c>
      <c r="S4" s="2" t="s">
        <v>901</v>
      </c>
      <c r="T4" s="2"/>
      <c r="U4" s="2"/>
      <c r="V4" s="2"/>
      <c r="W4" s="2"/>
      <c r="X4" s="2">
        <v>446199</v>
      </c>
      <c r="Y4" s="2" t="s">
        <v>902</v>
      </c>
      <c r="Z4" s="2" t="s">
        <v>903</v>
      </c>
      <c r="AA4" s="2" t="s">
        <v>904</v>
      </c>
      <c r="AB4" s="2" t="s">
        <v>54</v>
      </c>
      <c r="AC4" s="2" t="s">
        <v>801</v>
      </c>
      <c r="AD4" s="2" t="s">
        <v>905</v>
      </c>
      <c r="AE4" s="2" t="s">
        <v>763</v>
      </c>
      <c r="AF4" s="2" t="s">
        <v>906</v>
      </c>
      <c r="AG4" s="2"/>
      <c r="AH4" s="2"/>
      <c r="AI4" s="2"/>
      <c r="AJ4" s="2"/>
    </row>
    <row r="5" spans="1:37" x14ac:dyDescent="0.2">
      <c r="A5" s="8" t="s">
        <v>1844</v>
      </c>
      <c r="B5" s="2" t="s">
        <v>791</v>
      </c>
      <c r="C5" s="8" t="s">
        <v>924</v>
      </c>
      <c r="D5" s="2" t="s">
        <v>925</v>
      </c>
      <c r="E5" s="2" t="s">
        <v>925</v>
      </c>
      <c r="F5" s="8" t="s">
        <v>1842</v>
      </c>
      <c r="G5" s="3">
        <v>1260000</v>
      </c>
      <c r="H5" s="10">
        <v>1260000</v>
      </c>
      <c r="I5" s="2"/>
      <c r="J5" s="4">
        <v>1</v>
      </c>
      <c r="K5" s="5">
        <v>44050</v>
      </c>
      <c r="L5" s="5">
        <v>44135</v>
      </c>
      <c r="M5" s="5">
        <v>44050</v>
      </c>
      <c r="N5" s="2" t="s">
        <v>926</v>
      </c>
      <c r="O5" s="2" t="s">
        <v>927</v>
      </c>
      <c r="P5" s="2" t="s">
        <v>926</v>
      </c>
      <c r="Q5" s="2" t="s">
        <v>449</v>
      </c>
      <c r="R5" s="2" t="s">
        <v>450</v>
      </c>
      <c r="S5" s="2" t="s">
        <v>901</v>
      </c>
      <c r="T5" s="2"/>
      <c r="U5" s="2"/>
      <c r="V5" s="2"/>
      <c r="W5" s="2"/>
      <c r="X5" s="2">
        <v>423450</v>
      </c>
      <c r="Y5" s="2" t="s">
        <v>727</v>
      </c>
      <c r="Z5" s="2" t="s">
        <v>903</v>
      </c>
      <c r="AA5" s="2" t="s">
        <v>904</v>
      </c>
      <c r="AB5" s="2" t="s">
        <v>54</v>
      </c>
      <c r="AC5" s="2" t="s">
        <v>801</v>
      </c>
      <c r="AD5" s="2" t="s">
        <v>905</v>
      </c>
      <c r="AE5" s="2" t="s">
        <v>763</v>
      </c>
      <c r="AF5" s="2" t="s">
        <v>906</v>
      </c>
      <c r="AG5" s="2"/>
      <c r="AH5" s="2"/>
      <c r="AI5" s="2"/>
      <c r="AJ5" s="2"/>
    </row>
    <row r="6" spans="1:37" x14ac:dyDescent="0.2">
      <c r="A6" s="8" t="s">
        <v>1844</v>
      </c>
      <c r="B6" s="2" t="s">
        <v>791</v>
      </c>
      <c r="C6" s="8" t="s">
        <v>958</v>
      </c>
      <c r="D6" s="2" t="s">
        <v>959</v>
      </c>
      <c r="E6" s="2" t="s">
        <v>959</v>
      </c>
      <c r="F6" s="8" t="s">
        <v>1842</v>
      </c>
      <c r="G6" s="3">
        <v>1262425</v>
      </c>
      <c r="H6" s="10">
        <v>1262425</v>
      </c>
      <c r="I6" s="2"/>
      <c r="J6" s="4">
        <v>1</v>
      </c>
      <c r="K6" s="5">
        <v>44043</v>
      </c>
      <c r="L6" s="5">
        <v>44135</v>
      </c>
      <c r="M6" s="5">
        <v>44043</v>
      </c>
      <c r="N6" s="2" t="s">
        <v>960</v>
      </c>
      <c r="O6" s="2" t="s">
        <v>961</v>
      </c>
      <c r="P6" s="2" t="s">
        <v>960</v>
      </c>
      <c r="Q6" s="2" t="s">
        <v>449</v>
      </c>
      <c r="R6" s="2" t="s">
        <v>450</v>
      </c>
      <c r="S6" s="2" t="s">
        <v>901</v>
      </c>
      <c r="T6" s="2"/>
      <c r="U6" s="2"/>
      <c r="V6" s="2"/>
      <c r="W6" s="2"/>
      <c r="X6" s="2">
        <v>325611</v>
      </c>
      <c r="Y6" s="2" t="s">
        <v>962</v>
      </c>
      <c r="Z6" s="2" t="s">
        <v>903</v>
      </c>
      <c r="AA6" s="2" t="s">
        <v>904</v>
      </c>
      <c r="AB6" s="2" t="s">
        <v>54</v>
      </c>
      <c r="AC6" s="2" t="s">
        <v>801</v>
      </c>
      <c r="AD6" s="2" t="s">
        <v>905</v>
      </c>
      <c r="AE6" s="2" t="s">
        <v>763</v>
      </c>
      <c r="AF6" s="2" t="s">
        <v>906</v>
      </c>
      <c r="AG6" s="2"/>
      <c r="AH6" s="2"/>
      <c r="AI6" s="2"/>
      <c r="AJ6" s="2"/>
    </row>
    <row r="7" spans="1:37" x14ac:dyDescent="0.2">
      <c r="A7" s="8" t="s">
        <v>1844</v>
      </c>
      <c r="B7" s="2" t="s">
        <v>791</v>
      </c>
      <c r="C7" s="8" t="s">
        <v>1252</v>
      </c>
      <c r="D7" s="2" t="s">
        <v>1253</v>
      </c>
      <c r="E7" s="2" t="s">
        <v>1253</v>
      </c>
      <c r="F7" s="8" t="s">
        <v>1842</v>
      </c>
      <c r="G7" s="3">
        <v>3137472</v>
      </c>
      <c r="H7" s="10">
        <v>3137472</v>
      </c>
      <c r="I7" s="2"/>
      <c r="J7" s="4">
        <v>1</v>
      </c>
      <c r="K7" s="5">
        <v>43973</v>
      </c>
      <c r="L7" s="5">
        <v>44104</v>
      </c>
      <c r="M7" s="5">
        <v>44008</v>
      </c>
      <c r="N7" s="2" t="s">
        <v>926</v>
      </c>
      <c r="O7" s="2" t="s">
        <v>927</v>
      </c>
      <c r="P7" s="2" t="s">
        <v>926</v>
      </c>
      <c r="Q7" s="2" t="s">
        <v>449</v>
      </c>
      <c r="R7" s="2" t="s">
        <v>450</v>
      </c>
      <c r="S7" s="2" t="s">
        <v>901</v>
      </c>
      <c r="T7" s="2"/>
      <c r="U7" s="2"/>
      <c r="V7" s="2"/>
      <c r="W7" s="2"/>
      <c r="X7" s="2">
        <v>423450</v>
      </c>
      <c r="Y7" s="2" t="s">
        <v>727</v>
      </c>
      <c r="Z7" s="2" t="s">
        <v>903</v>
      </c>
      <c r="AA7" s="2" t="s">
        <v>904</v>
      </c>
      <c r="AB7" s="2" t="s">
        <v>54</v>
      </c>
      <c r="AC7" s="2" t="s">
        <v>801</v>
      </c>
      <c r="AD7" s="2" t="s">
        <v>905</v>
      </c>
      <c r="AE7" s="2" t="s">
        <v>763</v>
      </c>
      <c r="AF7" s="2" t="s">
        <v>906</v>
      </c>
      <c r="AG7" s="2"/>
      <c r="AH7" s="2"/>
      <c r="AI7" s="2"/>
      <c r="AJ7" s="2"/>
    </row>
    <row r="8" spans="1:37" x14ac:dyDescent="0.2">
      <c r="A8" s="8" t="s">
        <v>1844</v>
      </c>
      <c r="B8" s="2" t="s">
        <v>791</v>
      </c>
      <c r="C8" s="8" t="s">
        <v>1321</v>
      </c>
      <c r="D8" s="2" t="s">
        <v>1322</v>
      </c>
      <c r="E8" s="2" t="s">
        <v>1322</v>
      </c>
      <c r="F8" s="8" t="s">
        <v>1842</v>
      </c>
      <c r="G8" s="3">
        <v>1502928</v>
      </c>
      <c r="H8" s="10">
        <v>1502928</v>
      </c>
      <c r="I8" s="2"/>
      <c r="J8" s="4">
        <v>1</v>
      </c>
      <c r="K8" s="5">
        <v>43971</v>
      </c>
      <c r="L8" s="5">
        <v>44196</v>
      </c>
      <c r="M8" s="5">
        <v>43971</v>
      </c>
      <c r="N8" s="2" t="s">
        <v>926</v>
      </c>
      <c r="O8" s="2" t="s">
        <v>927</v>
      </c>
      <c r="P8" s="2" t="s">
        <v>926</v>
      </c>
      <c r="Q8" s="2" t="s">
        <v>449</v>
      </c>
      <c r="R8" s="2" t="s">
        <v>450</v>
      </c>
      <c r="S8" s="2" t="s">
        <v>901</v>
      </c>
      <c r="T8" s="2"/>
      <c r="U8" s="2"/>
      <c r="V8" s="2"/>
      <c r="W8" s="2"/>
      <c r="X8" s="2">
        <v>423450</v>
      </c>
      <c r="Y8" s="2" t="s">
        <v>727</v>
      </c>
      <c r="Z8" s="2" t="s">
        <v>903</v>
      </c>
      <c r="AA8" s="2" t="s">
        <v>904</v>
      </c>
      <c r="AB8" s="2" t="s">
        <v>54</v>
      </c>
      <c r="AC8" s="2" t="s">
        <v>801</v>
      </c>
      <c r="AD8" s="2" t="s">
        <v>905</v>
      </c>
      <c r="AE8" s="2" t="s">
        <v>763</v>
      </c>
      <c r="AF8" s="2" t="s">
        <v>906</v>
      </c>
      <c r="AG8" s="2"/>
      <c r="AH8" s="2"/>
      <c r="AI8" s="2"/>
      <c r="AJ8" s="2"/>
    </row>
    <row r="9" spans="1:37" x14ac:dyDescent="0.2">
      <c r="A9" s="8" t="s">
        <v>1844</v>
      </c>
      <c r="B9" s="2" t="s">
        <v>35</v>
      </c>
      <c r="C9" s="8"/>
      <c r="D9" s="2" t="s">
        <v>447</v>
      </c>
      <c r="E9" s="2" t="s">
        <v>448</v>
      </c>
      <c r="F9" s="8" t="s">
        <v>1840</v>
      </c>
      <c r="G9" s="3">
        <v>2000000</v>
      </c>
      <c r="H9" s="10">
        <v>5000000</v>
      </c>
      <c r="I9" s="2" t="s">
        <v>36</v>
      </c>
      <c r="J9" s="4"/>
      <c r="K9" s="5">
        <v>43922</v>
      </c>
      <c r="L9" s="5"/>
      <c r="M9" s="5">
        <v>43922</v>
      </c>
      <c r="N9" s="2"/>
      <c r="O9" s="2"/>
      <c r="P9" s="2"/>
      <c r="Q9" s="2" t="s">
        <v>449</v>
      </c>
      <c r="R9" s="2" t="s">
        <v>450</v>
      </c>
      <c r="S9" s="2"/>
      <c r="T9" s="2"/>
      <c r="U9" s="2"/>
      <c r="V9" s="2"/>
      <c r="W9" s="2"/>
      <c r="X9" s="2">
        <v>541519</v>
      </c>
      <c r="Y9" s="2" t="s">
        <v>93</v>
      </c>
      <c r="Z9" s="2"/>
      <c r="AA9" s="2"/>
      <c r="AB9" s="2" t="s">
        <v>54</v>
      </c>
      <c r="AC9" s="2" t="s">
        <v>55</v>
      </c>
      <c r="AD9" s="2"/>
      <c r="AE9" s="2"/>
      <c r="AF9" s="2"/>
      <c r="AG9" s="2"/>
      <c r="AH9" s="2"/>
      <c r="AI9" s="2"/>
      <c r="AJ9" s="2"/>
      <c r="AK9" s="7"/>
    </row>
    <row r="10" spans="1:37" x14ac:dyDescent="0.2">
      <c r="A10" s="8" t="s">
        <v>1844</v>
      </c>
      <c r="B10" s="2" t="s">
        <v>791</v>
      </c>
      <c r="C10" s="8" t="s">
        <v>1287</v>
      </c>
      <c r="D10" s="2" t="s">
        <v>1288</v>
      </c>
      <c r="E10" s="2" t="s">
        <v>1288</v>
      </c>
      <c r="F10" s="8" t="s">
        <v>1838</v>
      </c>
      <c r="G10" s="3">
        <v>2107000</v>
      </c>
      <c r="H10" s="10">
        <v>2107000</v>
      </c>
      <c r="I10" s="2"/>
      <c r="J10" s="4">
        <v>1</v>
      </c>
      <c r="K10" s="5">
        <v>43973</v>
      </c>
      <c r="L10" s="5">
        <v>44104</v>
      </c>
      <c r="M10" s="5">
        <v>44054</v>
      </c>
      <c r="N10" s="2" t="s">
        <v>899</v>
      </c>
      <c r="O10" s="2" t="s">
        <v>900</v>
      </c>
      <c r="P10" s="2" t="s">
        <v>899</v>
      </c>
      <c r="Q10" s="2" t="s">
        <v>449</v>
      </c>
      <c r="R10" s="2" t="s">
        <v>450</v>
      </c>
      <c r="S10" s="2" t="s">
        <v>901</v>
      </c>
      <c r="T10" s="2"/>
      <c r="U10" s="2"/>
      <c r="V10" s="2"/>
      <c r="W10" s="2"/>
      <c r="X10" s="2">
        <v>423450</v>
      </c>
      <c r="Y10" s="2" t="s">
        <v>727</v>
      </c>
      <c r="Z10" s="2" t="s">
        <v>1289</v>
      </c>
      <c r="AA10" s="2" t="s">
        <v>1290</v>
      </c>
      <c r="AB10" s="2" t="s">
        <v>54</v>
      </c>
      <c r="AC10" s="2" t="s">
        <v>801</v>
      </c>
      <c r="AD10" s="2" t="s">
        <v>905</v>
      </c>
      <c r="AE10" s="2" t="s">
        <v>763</v>
      </c>
      <c r="AF10" s="2" t="s">
        <v>906</v>
      </c>
      <c r="AG10" s="2"/>
      <c r="AH10" s="2"/>
      <c r="AI10" s="2"/>
      <c r="AJ10" s="2"/>
      <c r="AK10" s="7"/>
    </row>
    <row r="11" spans="1:37" x14ac:dyDescent="0.2">
      <c r="A11" s="8" t="s">
        <v>1845</v>
      </c>
      <c r="B11" s="2" t="s">
        <v>35</v>
      </c>
      <c r="C11" s="8" t="s">
        <v>332</v>
      </c>
      <c r="D11" s="2" t="s">
        <v>333</v>
      </c>
      <c r="E11" s="2" t="s">
        <v>334</v>
      </c>
      <c r="F11" s="8" t="s">
        <v>1839</v>
      </c>
      <c r="G11" s="3">
        <v>1000000</v>
      </c>
      <c r="H11" s="10">
        <v>10000000</v>
      </c>
      <c r="I11" s="2" t="s">
        <v>36</v>
      </c>
      <c r="J11" s="4"/>
      <c r="K11" s="5">
        <v>44033</v>
      </c>
      <c r="L11" s="5">
        <v>44038</v>
      </c>
      <c r="M11" s="5">
        <v>44033</v>
      </c>
      <c r="N11" s="2"/>
      <c r="O11" s="2"/>
      <c r="P11" s="2"/>
      <c r="Q11" s="2" t="s">
        <v>37</v>
      </c>
      <c r="R11" s="2" t="s">
        <v>87</v>
      </c>
      <c r="S11" s="2" t="s">
        <v>88</v>
      </c>
      <c r="T11" s="2" t="s">
        <v>335</v>
      </c>
      <c r="U11" s="2" t="s">
        <v>336</v>
      </c>
      <c r="V11" s="2" t="s">
        <v>337</v>
      </c>
      <c r="W11" s="2"/>
      <c r="X11" s="2">
        <v>624221</v>
      </c>
      <c r="Y11" s="2" t="s">
        <v>338</v>
      </c>
      <c r="Z11" s="2" t="s">
        <v>305</v>
      </c>
      <c r="AA11" s="2" t="s">
        <v>306</v>
      </c>
      <c r="AB11" s="2" t="s">
        <v>54</v>
      </c>
      <c r="AC11" s="2" t="s">
        <v>55</v>
      </c>
      <c r="AD11" s="2" t="s">
        <v>339</v>
      </c>
      <c r="AE11" s="2"/>
      <c r="AF11" s="2"/>
      <c r="AG11" s="2" t="s">
        <v>340</v>
      </c>
      <c r="AH11" s="2" t="s">
        <v>341</v>
      </c>
      <c r="AI11" s="2" t="s">
        <v>342</v>
      </c>
      <c r="AJ11" s="2"/>
    </row>
    <row r="12" spans="1:37" x14ac:dyDescent="0.2">
      <c r="A12" s="8" t="s">
        <v>1845</v>
      </c>
      <c r="B12" s="2" t="s">
        <v>35</v>
      </c>
      <c r="C12" s="8" t="s">
        <v>593</v>
      </c>
      <c r="D12" s="2" t="s">
        <v>594</v>
      </c>
      <c r="E12" s="2" t="s">
        <v>595</v>
      </c>
      <c r="F12" s="8" t="s">
        <v>1839</v>
      </c>
      <c r="G12" s="3">
        <v>1000000</v>
      </c>
      <c r="H12" s="10">
        <v>10000000</v>
      </c>
      <c r="I12" s="2" t="s">
        <v>36</v>
      </c>
      <c r="J12" s="4"/>
      <c r="K12" s="5">
        <v>43921</v>
      </c>
      <c r="L12" s="5">
        <v>43951</v>
      </c>
      <c r="M12" s="5">
        <v>43921</v>
      </c>
      <c r="N12" s="2"/>
      <c r="O12" s="2"/>
      <c r="P12" s="2"/>
      <c r="Q12" s="2" t="s">
        <v>37</v>
      </c>
      <c r="R12" s="2" t="s">
        <v>87</v>
      </c>
      <c r="S12" s="2" t="s">
        <v>268</v>
      </c>
      <c r="T12" s="2" t="s">
        <v>596</v>
      </c>
      <c r="U12" s="2" t="s">
        <v>597</v>
      </c>
      <c r="V12" s="2" t="s">
        <v>598</v>
      </c>
      <c r="W12" s="2"/>
      <c r="X12" s="2">
        <v>236220</v>
      </c>
      <c r="Y12" s="2" t="s">
        <v>94</v>
      </c>
      <c r="Z12" s="2" t="s">
        <v>89</v>
      </c>
      <c r="AA12" s="2" t="s">
        <v>90</v>
      </c>
      <c r="AB12" s="2" t="s">
        <v>54</v>
      </c>
      <c r="AC12" s="2" t="s">
        <v>55</v>
      </c>
      <c r="AD12" s="2" t="s">
        <v>599</v>
      </c>
      <c r="AE12" s="2"/>
      <c r="AF12" s="2"/>
      <c r="AG12" s="2" t="s">
        <v>600</v>
      </c>
      <c r="AH12" s="2" t="s">
        <v>601</v>
      </c>
      <c r="AI12" s="2" t="s">
        <v>602</v>
      </c>
      <c r="AJ12" s="2"/>
    </row>
    <row r="13" spans="1:37" x14ac:dyDescent="0.2">
      <c r="A13" s="8" t="s">
        <v>1845</v>
      </c>
      <c r="B13" s="2" t="s">
        <v>35</v>
      </c>
      <c r="C13" s="8" t="s">
        <v>660</v>
      </c>
      <c r="D13" s="2" t="s">
        <v>661</v>
      </c>
      <c r="E13" s="2" t="s">
        <v>662</v>
      </c>
      <c r="F13" s="8" t="s">
        <v>1839</v>
      </c>
      <c r="G13" s="3">
        <v>100000000</v>
      </c>
      <c r="H13" s="10">
        <v>1000000000</v>
      </c>
      <c r="I13" s="2" t="s">
        <v>36</v>
      </c>
      <c r="J13" s="4"/>
      <c r="K13" s="5">
        <v>43916</v>
      </c>
      <c r="L13" s="5">
        <v>43927</v>
      </c>
      <c r="M13" s="5">
        <v>43917</v>
      </c>
      <c r="N13" s="2"/>
      <c r="O13" s="2"/>
      <c r="P13" s="2"/>
      <c r="Q13" s="2" t="s">
        <v>37</v>
      </c>
      <c r="R13" s="2" t="s">
        <v>87</v>
      </c>
      <c r="S13" s="2" t="s">
        <v>88</v>
      </c>
      <c r="T13" s="2" t="s">
        <v>507</v>
      </c>
      <c r="U13" s="2" t="s">
        <v>663</v>
      </c>
      <c r="V13" s="2"/>
      <c r="W13" s="2"/>
      <c r="X13" s="2"/>
      <c r="Y13" s="2"/>
      <c r="Z13" s="2" t="s">
        <v>89</v>
      </c>
      <c r="AA13" s="2" t="s">
        <v>90</v>
      </c>
      <c r="AB13" s="2" t="s">
        <v>54</v>
      </c>
      <c r="AC13" s="2" t="s">
        <v>55</v>
      </c>
      <c r="AD13" s="2" t="s">
        <v>664</v>
      </c>
      <c r="AE13" s="2" t="s">
        <v>267</v>
      </c>
      <c r="AF13" s="2" t="s">
        <v>665</v>
      </c>
      <c r="AG13" s="2" t="s">
        <v>666</v>
      </c>
      <c r="AH13" s="2" t="s">
        <v>667</v>
      </c>
      <c r="AI13" s="2" t="s">
        <v>668</v>
      </c>
      <c r="AJ13" s="2" t="s">
        <v>669</v>
      </c>
    </row>
    <row r="14" spans="1:37" x14ac:dyDescent="0.2">
      <c r="A14" s="8" t="s">
        <v>1845</v>
      </c>
      <c r="B14" s="2" t="s">
        <v>35</v>
      </c>
      <c r="C14" s="8" t="s">
        <v>693</v>
      </c>
      <c r="D14" s="2" t="s">
        <v>694</v>
      </c>
      <c r="E14" s="2" t="s">
        <v>695</v>
      </c>
      <c r="F14" s="8" t="s">
        <v>1839</v>
      </c>
      <c r="G14" s="3">
        <v>10000000</v>
      </c>
      <c r="H14" s="10">
        <v>100000000</v>
      </c>
      <c r="I14" s="2" t="s">
        <v>36</v>
      </c>
      <c r="J14" s="4"/>
      <c r="K14" s="5">
        <v>43916</v>
      </c>
      <c r="L14" s="5">
        <v>43920</v>
      </c>
      <c r="M14" s="5">
        <v>43916</v>
      </c>
      <c r="N14" s="2"/>
      <c r="O14" s="2"/>
      <c r="P14" s="2"/>
      <c r="Q14" s="2" t="s">
        <v>37</v>
      </c>
      <c r="R14" s="2" t="s">
        <v>87</v>
      </c>
      <c r="S14" s="2" t="s">
        <v>268</v>
      </c>
      <c r="T14" s="2" t="s">
        <v>696</v>
      </c>
      <c r="U14" s="2" t="s">
        <v>697</v>
      </c>
      <c r="V14" s="2" t="s">
        <v>698</v>
      </c>
      <c r="W14" s="2"/>
      <c r="X14" s="2">
        <v>236220</v>
      </c>
      <c r="Y14" s="2" t="s">
        <v>94</v>
      </c>
      <c r="Z14" s="2" t="s">
        <v>89</v>
      </c>
      <c r="AA14" s="2" t="s">
        <v>90</v>
      </c>
      <c r="AB14" s="2" t="s">
        <v>54</v>
      </c>
      <c r="AC14" s="2" t="s">
        <v>55</v>
      </c>
      <c r="AD14" s="2"/>
      <c r="AE14" s="2"/>
      <c r="AF14" s="2"/>
      <c r="AG14" s="2" t="s">
        <v>699</v>
      </c>
      <c r="AH14" s="2" t="s">
        <v>700</v>
      </c>
      <c r="AI14" s="2" t="s">
        <v>701</v>
      </c>
      <c r="AJ14" s="2"/>
    </row>
    <row r="15" spans="1:37" x14ac:dyDescent="0.2">
      <c r="A15" s="8" t="s">
        <v>1845</v>
      </c>
      <c r="B15" s="2" t="s">
        <v>35</v>
      </c>
      <c r="C15" s="8" t="s">
        <v>702</v>
      </c>
      <c r="D15" s="2" t="s">
        <v>703</v>
      </c>
      <c r="E15" s="2" t="s">
        <v>704</v>
      </c>
      <c r="F15" s="8" t="s">
        <v>1839</v>
      </c>
      <c r="G15" s="3">
        <v>1000000</v>
      </c>
      <c r="H15" s="10">
        <v>10000000</v>
      </c>
      <c r="I15" s="2" t="s">
        <v>36</v>
      </c>
      <c r="J15" s="4"/>
      <c r="K15" s="5">
        <v>43913</v>
      </c>
      <c r="L15" s="5">
        <v>43918</v>
      </c>
      <c r="M15" s="5">
        <v>43917</v>
      </c>
      <c r="N15" s="2"/>
      <c r="O15" s="2"/>
      <c r="P15" s="2"/>
      <c r="Q15" s="2" t="s">
        <v>37</v>
      </c>
      <c r="R15" s="2" t="s">
        <v>87</v>
      </c>
      <c r="S15" s="2" t="s">
        <v>88</v>
      </c>
      <c r="T15" s="2" t="s">
        <v>705</v>
      </c>
      <c r="U15" s="2" t="s">
        <v>706</v>
      </c>
      <c r="V15" s="2" t="s">
        <v>707</v>
      </c>
      <c r="W15" s="2"/>
      <c r="X15" s="2">
        <v>236220</v>
      </c>
      <c r="Y15" s="2" t="s">
        <v>94</v>
      </c>
      <c r="Z15" s="2" t="s">
        <v>89</v>
      </c>
      <c r="AA15" s="2" t="s">
        <v>90</v>
      </c>
      <c r="AB15" s="2" t="s">
        <v>54</v>
      </c>
      <c r="AC15" s="2" t="s">
        <v>55</v>
      </c>
      <c r="AD15" s="2" t="s">
        <v>708</v>
      </c>
      <c r="AE15" s="2"/>
      <c r="AF15" s="2"/>
      <c r="AG15" s="2" t="s">
        <v>709</v>
      </c>
      <c r="AH15" s="2" t="s">
        <v>710</v>
      </c>
      <c r="AI15" s="2" t="s">
        <v>711</v>
      </c>
      <c r="AJ15" s="2"/>
    </row>
    <row r="16" spans="1:37" x14ac:dyDescent="0.2">
      <c r="A16" s="8" t="s">
        <v>1845</v>
      </c>
      <c r="B16" s="2" t="s">
        <v>35</v>
      </c>
      <c r="C16" s="8" t="s">
        <v>731</v>
      </c>
      <c r="D16" s="2" t="s">
        <v>732</v>
      </c>
      <c r="E16" s="2" t="s">
        <v>733</v>
      </c>
      <c r="F16" s="8" t="s">
        <v>1839</v>
      </c>
      <c r="G16" s="3">
        <v>1000000</v>
      </c>
      <c r="H16" s="10">
        <v>10000000</v>
      </c>
      <c r="I16" s="2" t="s">
        <v>36</v>
      </c>
      <c r="J16" s="4"/>
      <c r="K16" s="5">
        <v>43915</v>
      </c>
      <c r="L16" s="5">
        <v>43916</v>
      </c>
      <c r="M16" s="5">
        <v>43915</v>
      </c>
      <c r="N16" s="2"/>
      <c r="O16" s="2"/>
      <c r="P16" s="2"/>
      <c r="Q16" s="2" t="s">
        <v>37</v>
      </c>
      <c r="R16" s="2" t="s">
        <v>87</v>
      </c>
      <c r="S16" s="2" t="s">
        <v>88</v>
      </c>
      <c r="T16" s="2" t="s">
        <v>705</v>
      </c>
      <c r="U16" s="2" t="s">
        <v>734</v>
      </c>
      <c r="V16" s="2" t="s">
        <v>735</v>
      </c>
      <c r="W16" s="2"/>
      <c r="X16" s="2">
        <v>236220</v>
      </c>
      <c r="Y16" s="2" t="s">
        <v>94</v>
      </c>
      <c r="Z16" s="2" t="s">
        <v>89</v>
      </c>
      <c r="AA16" s="2" t="s">
        <v>90</v>
      </c>
      <c r="AB16" s="2" t="s">
        <v>54</v>
      </c>
      <c r="AC16" s="2" t="s">
        <v>55</v>
      </c>
      <c r="AD16" s="2" t="s">
        <v>736</v>
      </c>
      <c r="AE16" s="2"/>
      <c r="AF16" s="2"/>
      <c r="AG16" s="2"/>
      <c r="AH16" s="2"/>
      <c r="AI16" s="2"/>
      <c r="AJ16" s="2"/>
    </row>
    <row r="17" spans="1:36" x14ac:dyDescent="0.2">
      <c r="A17" s="8" t="s">
        <v>1845</v>
      </c>
      <c r="B17" s="2" t="s">
        <v>35</v>
      </c>
      <c r="C17" s="8" t="s">
        <v>737</v>
      </c>
      <c r="D17" s="2" t="s">
        <v>738</v>
      </c>
      <c r="E17" s="2" t="s">
        <v>739</v>
      </c>
      <c r="F17" s="8" t="s">
        <v>1839</v>
      </c>
      <c r="G17" s="3">
        <v>10000000</v>
      </c>
      <c r="H17" s="10">
        <v>100000000</v>
      </c>
      <c r="I17" s="2" t="s">
        <v>36</v>
      </c>
      <c r="J17" s="4"/>
      <c r="K17" s="5">
        <v>43913</v>
      </c>
      <c r="L17" s="5">
        <v>43916</v>
      </c>
      <c r="M17" s="5">
        <v>43913</v>
      </c>
      <c r="N17" s="2"/>
      <c r="O17" s="2"/>
      <c r="P17" s="2"/>
      <c r="Q17" s="2" t="s">
        <v>37</v>
      </c>
      <c r="R17" s="2" t="s">
        <v>740</v>
      </c>
      <c r="S17" s="2" t="s">
        <v>741</v>
      </c>
      <c r="T17" s="2" t="s">
        <v>742</v>
      </c>
      <c r="U17" s="2" t="s">
        <v>743</v>
      </c>
      <c r="V17" s="2"/>
      <c r="W17" s="2"/>
      <c r="X17" s="2">
        <v>236220</v>
      </c>
      <c r="Y17" s="2" t="s">
        <v>94</v>
      </c>
      <c r="Z17" s="2" t="s">
        <v>178</v>
      </c>
      <c r="AA17" s="2" t="s">
        <v>179</v>
      </c>
      <c r="AB17" s="2" t="s">
        <v>54</v>
      </c>
      <c r="AC17" s="2" t="s">
        <v>55</v>
      </c>
      <c r="AD17" s="2" t="s">
        <v>744</v>
      </c>
      <c r="AE17" s="2"/>
      <c r="AF17" s="2" t="s">
        <v>745</v>
      </c>
      <c r="AG17" s="2"/>
      <c r="AH17" s="2"/>
      <c r="AI17" s="2"/>
      <c r="AJ17" s="2"/>
    </row>
    <row r="18" spans="1:36" x14ac:dyDescent="0.2">
      <c r="A18" s="8" t="s">
        <v>1845</v>
      </c>
      <c r="B18" s="2" t="s">
        <v>791</v>
      </c>
      <c r="C18" s="8" t="s">
        <v>1455</v>
      </c>
      <c r="D18" s="2" t="s">
        <v>1456</v>
      </c>
      <c r="E18" s="2" t="s">
        <v>1456</v>
      </c>
      <c r="F18" s="8" t="s">
        <v>1839</v>
      </c>
      <c r="G18" s="3">
        <v>1231276.8</v>
      </c>
      <c r="H18" s="10">
        <v>1231276.8</v>
      </c>
      <c r="I18" s="2"/>
      <c r="J18" s="4">
        <v>1</v>
      </c>
      <c r="K18" s="5">
        <v>43957</v>
      </c>
      <c r="L18" s="5">
        <v>44165</v>
      </c>
      <c r="M18" s="5">
        <v>43965</v>
      </c>
      <c r="N18" s="2" t="s">
        <v>1457</v>
      </c>
      <c r="O18" s="2" t="s">
        <v>1458</v>
      </c>
      <c r="P18" s="2" t="s">
        <v>1459</v>
      </c>
      <c r="Q18" s="2" t="s">
        <v>272</v>
      </c>
      <c r="R18" s="2" t="s">
        <v>273</v>
      </c>
      <c r="S18" s="2" t="s">
        <v>274</v>
      </c>
      <c r="T18" s="2" t="s">
        <v>275</v>
      </c>
      <c r="U18" s="2" t="s">
        <v>276</v>
      </c>
      <c r="V18" s="2" t="s">
        <v>1460</v>
      </c>
      <c r="W18" s="2"/>
      <c r="X18" s="2">
        <v>622110</v>
      </c>
      <c r="Y18" s="2" t="s">
        <v>445</v>
      </c>
      <c r="Z18" s="2" t="s">
        <v>1026</v>
      </c>
      <c r="AA18" s="2" t="s">
        <v>1027</v>
      </c>
      <c r="AB18" s="2" t="s">
        <v>54</v>
      </c>
      <c r="AC18" s="2" t="s">
        <v>801</v>
      </c>
      <c r="AD18" s="2"/>
      <c r="AE18" s="2" t="s">
        <v>248</v>
      </c>
      <c r="AF18" s="2" t="s">
        <v>1461</v>
      </c>
      <c r="AG18" s="2"/>
      <c r="AH18" s="2"/>
      <c r="AI18" s="2"/>
      <c r="AJ18" s="2"/>
    </row>
    <row r="19" spans="1:36" x14ac:dyDescent="0.2">
      <c r="A19" s="8" t="s">
        <v>1845</v>
      </c>
      <c r="B19" s="2" t="s">
        <v>35</v>
      </c>
      <c r="C19" s="8" t="s">
        <v>152</v>
      </c>
      <c r="D19" s="2" t="s">
        <v>153</v>
      </c>
      <c r="E19" s="2" t="s">
        <v>154</v>
      </c>
      <c r="F19" s="8" t="s">
        <v>1842</v>
      </c>
      <c r="G19" s="3">
        <v>1000000</v>
      </c>
      <c r="H19" s="10">
        <v>10000000</v>
      </c>
      <c r="I19" s="2" t="s">
        <v>36</v>
      </c>
      <c r="J19" s="4"/>
      <c r="K19" s="5">
        <v>44082</v>
      </c>
      <c r="L19" s="5">
        <v>44092</v>
      </c>
      <c r="M19" s="5">
        <v>44082</v>
      </c>
      <c r="N19" s="2"/>
      <c r="O19" s="2"/>
      <c r="P19" s="2"/>
      <c r="Q19" s="2" t="s">
        <v>37</v>
      </c>
      <c r="R19" s="2" t="s">
        <v>38</v>
      </c>
      <c r="S19" s="2" t="s">
        <v>100</v>
      </c>
      <c r="T19" s="2" t="s">
        <v>124</v>
      </c>
      <c r="U19" s="2" t="s">
        <v>125</v>
      </c>
      <c r="V19" s="2" t="s">
        <v>126</v>
      </c>
      <c r="W19" s="2" t="s">
        <v>127</v>
      </c>
      <c r="X19" s="2">
        <v>561720</v>
      </c>
      <c r="Y19" s="2" t="s">
        <v>83</v>
      </c>
      <c r="Z19" s="2" t="s">
        <v>49</v>
      </c>
      <c r="AA19" s="2" t="s">
        <v>50</v>
      </c>
      <c r="AB19" s="2" t="s">
        <v>155</v>
      </c>
      <c r="AC19" s="2" t="s">
        <v>156</v>
      </c>
      <c r="AD19" s="2"/>
      <c r="AE19" s="2"/>
      <c r="AF19" s="2"/>
      <c r="AG19" s="2" t="s">
        <v>157</v>
      </c>
      <c r="AH19" s="2" t="s">
        <v>158</v>
      </c>
      <c r="AI19" s="2" t="s">
        <v>159</v>
      </c>
      <c r="AJ19" s="2"/>
    </row>
    <row r="20" spans="1:36" x14ac:dyDescent="0.2">
      <c r="A20" s="8" t="s">
        <v>1845</v>
      </c>
      <c r="B20" s="2" t="s">
        <v>35</v>
      </c>
      <c r="C20" s="8" t="s">
        <v>540</v>
      </c>
      <c r="D20" s="2" t="s">
        <v>541</v>
      </c>
      <c r="E20" s="2" t="s">
        <v>542</v>
      </c>
      <c r="F20" s="8" t="s">
        <v>1842</v>
      </c>
      <c r="G20" s="3">
        <v>1000000</v>
      </c>
      <c r="H20" s="10">
        <v>10000000</v>
      </c>
      <c r="I20" s="2" t="s">
        <v>36</v>
      </c>
      <c r="J20" s="4"/>
      <c r="K20" s="5">
        <v>43965</v>
      </c>
      <c r="L20" s="5">
        <v>43971</v>
      </c>
      <c r="M20" s="5">
        <v>43965</v>
      </c>
      <c r="N20" s="2"/>
      <c r="O20" s="2"/>
      <c r="P20" s="2"/>
      <c r="Q20" s="2" t="s">
        <v>37</v>
      </c>
      <c r="R20" s="2" t="s">
        <v>112</v>
      </c>
      <c r="S20" s="2" t="s">
        <v>451</v>
      </c>
      <c r="T20" s="2"/>
      <c r="U20" s="2"/>
      <c r="V20" s="2"/>
      <c r="W20" s="2"/>
      <c r="X20" s="2">
        <v>561720</v>
      </c>
      <c r="Y20" s="2" t="s">
        <v>83</v>
      </c>
      <c r="Z20" s="2" t="s">
        <v>49</v>
      </c>
      <c r="AA20" s="2" t="s">
        <v>50</v>
      </c>
      <c r="AB20" s="2" t="s">
        <v>39</v>
      </c>
      <c r="AC20" s="2" t="s">
        <v>40</v>
      </c>
      <c r="AD20" s="2" t="s">
        <v>470</v>
      </c>
      <c r="AE20" s="2"/>
      <c r="AF20" s="2"/>
      <c r="AG20" s="2" t="s">
        <v>543</v>
      </c>
      <c r="AH20" s="2" t="s">
        <v>544</v>
      </c>
      <c r="AI20" s="2" t="s">
        <v>545</v>
      </c>
      <c r="AJ20" s="2" t="s">
        <v>546</v>
      </c>
    </row>
    <row r="21" spans="1:36" x14ac:dyDescent="0.2">
      <c r="A21" s="8" t="s">
        <v>1845</v>
      </c>
      <c r="B21" s="2" t="s">
        <v>35</v>
      </c>
      <c r="C21" s="8" t="s">
        <v>550</v>
      </c>
      <c r="D21" s="2" t="s">
        <v>551</v>
      </c>
      <c r="E21" s="2" t="s">
        <v>552</v>
      </c>
      <c r="F21" s="8" t="s">
        <v>1842</v>
      </c>
      <c r="G21" s="3">
        <v>1000000</v>
      </c>
      <c r="H21" s="10">
        <v>10000000</v>
      </c>
      <c r="I21" s="2" t="s">
        <v>36</v>
      </c>
      <c r="J21" s="4"/>
      <c r="K21" s="5">
        <v>43962</v>
      </c>
      <c r="L21" s="5">
        <v>43966</v>
      </c>
      <c r="M21" s="5">
        <v>43962</v>
      </c>
      <c r="N21" s="2"/>
      <c r="O21" s="2"/>
      <c r="P21" s="2"/>
      <c r="Q21" s="2" t="s">
        <v>42</v>
      </c>
      <c r="R21" s="2" t="s">
        <v>166</v>
      </c>
      <c r="S21" s="2" t="s">
        <v>206</v>
      </c>
      <c r="T21" s="2" t="s">
        <v>553</v>
      </c>
      <c r="U21" s="2" t="s">
        <v>554</v>
      </c>
      <c r="V21" s="2"/>
      <c r="W21" s="2"/>
      <c r="X21" s="2">
        <v>561720</v>
      </c>
      <c r="Y21" s="2" t="s">
        <v>83</v>
      </c>
      <c r="Z21" s="2" t="s">
        <v>49</v>
      </c>
      <c r="AA21" s="2" t="s">
        <v>50</v>
      </c>
      <c r="AB21" s="2" t="s">
        <v>54</v>
      </c>
      <c r="AC21" s="2" t="s">
        <v>55</v>
      </c>
      <c r="AD21" s="2" t="s">
        <v>555</v>
      </c>
      <c r="AE21" s="2"/>
      <c r="AF21" s="2" t="s">
        <v>556</v>
      </c>
      <c r="AG21" s="2"/>
      <c r="AH21" s="2"/>
      <c r="AI21" s="2"/>
      <c r="AJ21" s="2"/>
    </row>
    <row r="22" spans="1:36" x14ac:dyDescent="0.2">
      <c r="A22" s="8" t="s">
        <v>1845</v>
      </c>
      <c r="B22" s="2" t="s">
        <v>35</v>
      </c>
      <c r="C22" s="8" t="s">
        <v>566</v>
      </c>
      <c r="D22" s="2" t="s">
        <v>567</v>
      </c>
      <c r="E22" s="2" t="s">
        <v>568</v>
      </c>
      <c r="F22" s="8" t="s">
        <v>1842</v>
      </c>
      <c r="G22" s="3">
        <v>1000000</v>
      </c>
      <c r="H22" s="10">
        <v>10000000</v>
      </c>
      <c r="I22" s="2" t="s">
        <v>36</v>
      </c>
      <c r="J22" s="4"/>
      <c r="K22" s="5">
        <v>43944</v>
      </c>
      <c r="L22" s="5">
        <v>43959</v>
      </c>
      <c r="M22" s="5">
        <v>43944</v>
      </c>
      <c r="N22" s="2"/>
      <c r="O22" s="2"/>
      <c r="P22" s="2"/>
      <c r="Q22" s="2" t="s">
        <v>42</v>
      </c>
      <c r="R22" s="2" t="s">
        <v>166</v>
      </c>
      <c r="S22" s="2" t="s">
        <v>471</v>
      </c>
      <c r="T22" s="2" t="s">
        <v>569</v>
      </c>
      <c r="U22" s="2" t="s">
        <v>570</v>
      </c>
      <c r="V22" s="2" t="s">
        <v>571</v>
      </c>
      <c r="W22" s="2"/>
      <c r="X22" s="2">
        <v>561720</v>
      </c>
      <c r="Y22" s="2" t="s">
        <v>83</v>
      </c>
      <c r="Z22" s="2" t="s">
        <v>49</v>
      </c>
      <c r="AA22" s="2" t="s">
        <v>50</v>
      </c>
      <c r="AB22" s="2" t="s">
        <v>54</v>
      </c>
      <c r="AC22" s="2" t="s">
        <v>55</v>
      </c>
      <c r="AD22" s="2" t="s">
        <v>572</v>
      </c>
      <c r="AE22" s="2"/>
      <c r="AF22" s="2"/>
      <c r="AG22" s="2" t="s">
        <v>573</v>
      </c>
      <c r="AH22" s="2" t="s">
        <v>574</v>
      </c>
      <c r="AI22" s="2" t="s">
        <v>575</v>
      </c>
      <c r="AJ22" s="2" t="s">
        <v>576</v>
      </c>
    </row>
    <row r="23" spans="1:36" x14ac:dyDescent="0.2">
      <c r="A23" s="8" t="s">
        <v>1845</v>
      </c>
      <c r="B23" s="2" t="s">
        <v>35</v>
      </c>
      <c r="C23" s="8" t="s">
        <v>612</v>
      </c>
      <c r="D23" s="2" t="s">
        <v>613</v>
      </c>
      <c r="E23" s="2" t="s">
        <v>614</v>
      </c>
      <c r="F23" s="8" t="s">
        <v>1842</v>
      </c>
      <c r="G23" s="3">
        <v>1000000</v>
      </c>
      <c r="H23" s="10">
        <v>10000000</v>
      </c>
      <c r="I23" s="2" t="s">
        <v>36</v>
      </c>
      <c r="J23" s="4"/>
      <c r="K23" s="5">
        <v>43936</v>
      </c>
      <c r="L23" s="5">
        <v>43941</v>
      </c>
      <c r="M23" s="5">
        <v>43936</v>
      </c>
      <c r="N23" s="2"/>
      <c r="O23" s="2"/>
      <c r="P23" s="2"/>
      <c r="Q23" s="2" t="s">
        <v>37</v>
      </c>
      <c r="R23" s="2" t="s">
        <v>112</v>
      </c>
      <c r="S23" s="2" t="s">
        <v>113</v>
      </c>
      <c r="T23" s="2" t="s">
        <v>114</v>
      </c>
      <c r="U23" s="2"/>
      <c r="V23" s="2"/>
      <c r="W23" s="2"/>
      <c r="X23" s="2">
        <v>561720</v>
      </c>
      <c r="Y23" s="2" t="s">
        <v>83</v>
      </c>
      <c r="Z23" s="2" t="s">
        <v>49</v>
      </c>
      <c r="AA23" s="2" t="s">
        <v>50</v>
      </c>
      <c r="AB23" s="2" t="s">
        <v>54</v>
      </c>
      <c r="AC23" s="2" t="s">
        <v>55</v>
      </c>
      <c r="AD23" s="2"/>
      <c r="AE23" s="2"/>
      <c r="AF23" s="2"/>
      <c r="AG23" s="2" t="s">
        <v>615</v>
      </c>
      <c r="AH23" s="2" t="s">
        <v>616</v>
      </c>
      <c r="AI23" s="2" t="s">
        <v>617</v>
      </c>
      <c r="AJ23" s="2"/>
    </row>
    <row r="24" spans="1:36" x14ac:dyDescent="0.2">
      <c r="A24" s="8" t="s">
        <v>1845</v>
      </c>
      <c r="B24" s="2" t="s">
        <v>808</v>
      </c>
      <c r="C24" s="8" t="s">
        <v>1702</v>
      </c>
      <c r="D24" s="2" t="s">
        <v>1703</v>
      </c>
      <c r="E24" s="2" t="s">
        <v>1703</v>
      </c>
      <c r="F24" s="8" t="s">
        <v>1842</v>
      </c>
      <c r="G24" s="3">
        <v>1325549</v>
      </c>
      <c r="H24" s="10">
        <v>1325549</v>
      </c>
      <c r="I24" s="2"/>
      <c r="J24" s="4">
        <v>1</v>
      </c>
      <c r="K24" s="5">
        <v>43921</v>
      </c>
      <c r="L24" s="5">
        <v>44104</v>
      </c>
      <c r="M24" s="5"/>
      <c r="N24" s="2" t="s">
        <v>1704</v>
      </c>
      <c r="O24" s="2" t="s">
        <v>1705</v>
      </c>
      <c r="P24" s="2" t="s">
        <v>1704</v>
      </c>
      <c r="Q24" s="2" t="s">
        <v>37</v>
      </c>
      <c r="R24" s="2" t="s">
        <v>38</v>
      </c>
      <c r="S24" s="2" t="s">
        <v>100</v>
      </c>
      <c r="T24" s="2" t="s">
        <v>124</v>
      </c>
      <c r="U24" s="2" t="s">
        <v>474</v>
      </c>
      <c r="V24" s="2" t="s">
        <v>1706</v>
      </c>
      <c r="W24" s="2" t="s">
        <v>1707</v>
      </c>
      <c r="X24" s="2">
        <v>561720</v>
      </c>
      <c r="Y24" s="2" t="s">
        <v>83</v>
      </c>
      <c r="Z24" s="2" t="s">
        <v>831</v>
      </c>
      <c r="AA24" s="2" t="s">
        <v>832</v>
      </c>
      <c r="AB24" s="2" t="s">
        <v>39</v>
      </c>
      <c r="AC24" s="2" t="s">
        <v>40</v>
      </c>
      <c r="AD24" s="2" t="s">
        <v>1708</v>
      </c>
      <c r="AE24" s="2" t="s">
        <v>383</v>
      </c>
      <c r="AF24" s="2" t="s">
        <v>1709</v>
      </c>
      <c r="AG24" s="2"/>
      <c r="AH24" s="2"/>
      <c r="AI24" s="2"/>
      <c r="AJ24" s="2"/>
    </row>
    <row r="25" spans="1:36" x14ac:dyDescent="0.2">
      <c r="A25" s="8" t="s">
        <v>1845</v>
      </c>
      <c r="B25" s="2" t="s">
        <v>808</v>
      </c>
      <c r="C25" s="8" t="s">
        <v>1755</v>
      </c>
      <c r="D25" s="2" t="s">
        <v>1756</v>
      </c>
      <c r="E25" s="2" t="s">
        <v>1756</v>
      </c>
      <c r="F25" s="8" t="s">
        <v>1842</v>
      </c>
      <c r="G25" s="3">
        <v>2109257.63</v>
      </c>
      <c r="H25" s="10">
        <v>2109257.63</v>
      </c>
      <c r="I25" s="2"/>
      <c r="J25" s="4">
        <v>1</v>
      </c>
      <c r="K25" s="5">
        <v>43909</v>
      </c>
      <c r="L25" s="5">
        <v>44104</v>
      </c>
      <c r="M25" s="5"/>
      <c r="N25" s="2" t="s">
        <v>1757</v>
      </c>
      <c r="O25" s="2" t="s">
        <v>1758</v>
      </c>
      <c r="P25" s="2" t="s">
        <v>1757</v>
      </c>
      <c r="Q25" s="2" t="s">
        <v>42</v>
      </c>
      <c r="R25" s="2" t="s">
        <v>166</v>
      </c>
      <c r="S25" s="2" t="s">
        <v>206</v>
      </c>
      <c r="T25" s="2" t="s">
        <v>373</v>
      </c>
      <c r="U25" s="2" t="s">
        <v>374</v>
      </c>
      <c r="V25" s="2"/>
      <c r="W25" s="2"/>
      <c r="X25" s="2">
        <v>562112</v>
      </c>
      <c r="Y25" s="2" t="s">
        <v>1759</v>
      </c>
      <c r="Z25" s="2" t="s">
        <v>1760</v>
      </c>
      <c r="AA25" s="2" t="s">
        <v>1761</v>
      </c>
      <c r="AB25" s="2" t="s">
        <v>39</v>
      </c>
      <c r="AC25" s="2" t="s">
        <v>40</v>
      </c>
      <c r="AD25" s="2" t="s">
        <v>1060</v>
      </c>
      <c r="AE25" s="2" t="s">
        <v>302</v>
      </c>
      <c r="AF25" s="2" t="s">
        <v>1762</v>
      </c>
      <c r="AG25" s="2"/>
      <c r="AH25" s="2"/>
      <c r="AI25" s="2"/>
      <c r="AJ25" s="2"/>
    </row>
    <row r="26" spans="1:36" x14ac:dyDescent="0.2">
      <c r="A26" s="8" t="s">
        <v>1845</v>
      </c>
      <c r="B26" s="2" t="s">
        <v>35</v>
      </c>
      <c r="C26" s="8" t="s">
        <v>195</v>
      </c>
      <c r="D26" s="2" t="s">
        <v>196</v>
      </c>
      <c r="E26" s="2" t="s">
        <v>197</v>
      </c>
      <c r="F26" s="8" t="s">
        <v>1837</v>
      </c>
      <c r="G26" s="3">
        <v>1000000</v>
      </c>
      <c r="H26" s="10">
        <v>10000000</v>
      </c>
      <c r="I26" s="2" t="s">
        <v>36</v>
      </c>
      <c r="J26" s="4"/>
      <c r="K26" s="5">
        <v>44046</v>
      </c>
      <c r="L26" s="5">
        <v>44067</v>
      </c>
      <c r="M26" s="5">
        <v>44060</v>
      </c>
      <c r="N26" s="2"/>
      <c r="O26" s="2"/>
      <c r="P26" s="2"/>
      <c r="Q26" s="2" t="s">
        <v>37</v>
      </c>
      <c r="R26" s="2" t="s">
        <v>112</v>
      </c>
      <c r="S26" s="2" t="s">
        <v>198</v>
      </c>
      <c r="T26" s="2" t="s">
        <v>199</v>
      </c>
      <c r="U26" s="2" t="s">
        <v>200</v>
      </c>
      <c r="V26" s="2"/>
      <c r="W26" s="2"/>
      <c r="X26" s="2">
        <v>541714</v>
      </c>
      <c r="Y26" s="2" t="s">
        <v>201</v>
      </c>
      <c r="Z26" s="2" t="s">
        <v>102</v>
      </c>
      <c r="AA26" s="2" t="s">
        <v>103</v>
      </c>
      <c r="AB26" s="2" t="s">
        <v>54</v>
      </c>
      <c r="AC26" s="2" t="s">
        <v>55</v>
      </c>
      <c r="AD26" s="2" t="s">
        <v>202</v>
      </c>
      <c r="AE26" s="2"/>
      <c r="AF26" s="2"/>
      <c r="AG26" s="2" t="s">
        <v>203</v>
      </c>
      <c r="AH26" s="2" t="s">
        <v>204</v>
      </c>
      <c r="AI26" s="2" t="s">
        <v>205</v>
      </c>
      <c r="AJ26" s="2"/>
    </row>
    <row r="27" spans="1:36" x14ac:dyDescent="0.2">
      <c r="A27" s="8" t="s">
        <v>1845</v>
      </c>
      <c r="B27" s="2" t="s">
        <v>35</v>
      </c>
      <c r="C27" s="8" t="s">
        <v>464</v>
      </c>
      <c r="D27" s="2" t="s">
        <v>465</v>
      </c>
      <c r="E27" s="2" t="s">
        <v>466</v>
      </c>
      <c r="F27" s="8" t="s">
        <v>1837</v>
      </c>
      <c r="G27" s="3">
        <v>1000000</v>
      </c>
      <c r="H27" s="10">
        <v>10000000</v>
      </c>
      <c r="I27" s="2" t="s">
        <v>36</v>
      </c>
      <c r="J27" s="4"/>
      <c r="K27" s="5">
        <v>44012</v>
      </c>
      <c r="L27" s="5">
        <v>44027</v>
      </c>
      <c r="M27" s="5">
        <v>44019</v>
      </c>
      <c r="N27" s="2"/>
      <c r="O27" s="2"/>
      <c r="P27" s="2"/>
      <c r="Q27" s="2" t="s">
        <v>37</v>
      </c>
      <c r="R27" s="2" t="s">
        <v>38</v>
      </c>
      <c r="S27" s="2" t="s">
        <v>100</v>
      </c>
      <c r="T27" s="2" t="s">
        <v>101</v>
      </c>
      <c r="U27" s="2" t="s">
        <v>285</v>
      </c>
      <c r="V27" s="2" t="s">
        <v>286</v>
      </c>
      <c r="W27" s="2"/>
      <c r="X27" s="2">
        <v>541715</v>
      </c>
      <c r="Y27" s="2" t="s">
        <v>108</v>
      </c>
      <c r="Z27" s="2" t="s">
        <v>102</v>
      </c>
      <c r="AA27" s="2" t="s">
        <v>103</v>
      </c>
      <c r="AB27" s="2" t="s">
        <v>54</v>
      </c>
      <c r="AC27" s="2" t="s">
        <v>55</v>
      </c>
      <c r="AD27" s="2"/>
      <c r="AE27" s="2"/>
      <c r="AF27" s="2"/>
      <c r="AG27" s="2" t="s">
        <v>467</v>
      </c>
      <c r="AH27" s="2" t="s">
        <v>468</v>
      </c>
      <c r="AI27" s="2" t="s">
        <v>469</v>
      </c>
      <c r="AJ27" s="2"/>
    </row>
    <row r="28" spans="1:36" x14ac:dyDescent="0.2">
      <c r="A28" s="8" t="s">
        <v>1845</v>
      </c>
      <c r="B28" s="2" t="s">
        <v>35</v>
      </c>
      <c r="C28" s="8" t="s">
        <v>495</v>
      </c>
      <c r="D28" s="2" t="s">
        <v>496</v>
      </c>
      <c r="E28" s="2" t="s">
        <v>497</v>
      </c>
      <c r="F28" s="8" t="s">
        <v>1837</v>
      </c>
      <c r="G28" s="3">
        <v>1000000</v>
      </c>
      <c r="H28" s="10">
        <v>10000000</v>
      </c>
      <c r="I28" s="2" t="s">
        <v>36</v>
      </c>
      <c r="J28" s="4"/>
      <c r="K28" s="5">
        <v>43984</v>
      </c>
      <c r="L28" s="5">
        <v>43994</v>
      </c>
      <c r="M28" s="5">
        <v>43984</v>
      </c>
      <c r="N28" s="2"/>
      <c r="O28" s="2"/>
      <c r="P28" s="2"/>
      <c r="Q28" s="2" t="s">
        <v>37</v>
      </c>
      <c r="R28" s="2" t="s">
        <v>112</v>
      </c>
      <c r="S28" s="2" t="s">
        <v>498</v>
      </c>
      <c r="T28" s="2" t="s">
        <v>499</v>
      </c>
      <c r="U28" s="2"/>
      <c r="V28" s="2"/>
      <c r="W28" s="2"/>
      <c r="X28" s="2">
        <v>511210</v>
      </c>
      <c r="Y28" s="2" t="s">
        <v>500</v>
      </c>
      <c r="Z28" s="2" t="s">
        <v>62</v>
      </c>
      <c r="AA28" s="2" t="s">
        <v>63</v>
      </c>
      <c r="AB28" s="2" t="s">
        <v>54</v>
      </c>
      <c r="AC28" s="2" t="s">
        <v>55</v>
      </c>
      <c r="AD28" s="2" t="s">
        <v>501</v>
      </c>
      <c r="AE28" s="2"/>
      <c r="AF28" s="2"/>
      <c r="AG28" s="2" t="s">
        <v>502</v>
      </c>
      <c r="AH28" s="2" t="s">
        <v>503</v>
      </c>
      <c r="AI28" s="2" t="s">
        <v>504</v>
      </c>
      <c r="AJ28" s="2" t="s">
        <v>505</v>
      </c>
    </row>
    <row r="29" spans="1:36" x14ac:dyDescent="0.2">
      <c r="A29" s="8" t="s">
        <v>1845</v>
      </c>
      <c r="B29" s="2" t="s">
        <v>35</v>
      </c>
      <c r="C29" s="8" t="s">
        <v>522</v>
      </c>
      <c r="D29" s="2" t="s">
        <v>523</v>
      </c>
      <c r="E29" s="2" t="s">
        <v>524</v>
      </c>
      <c r="F29" s="8" t="s">
        <v>1837</v>
      </c>
      <c r="G29" s="3">
        <v>1000000</v>
      </c>
      <c r="H29" s="10">
        <v>10000000</v>
      </c>
      <c r="I29" s="2" t="s">
        <v>36</v>
      </c>
      <c r="J29" s="4"/>
      <c r="K29" s="5">
        <v>43906</v>
      </c>
      <c r="L29" s="5">
        <v>43979</v>
      </c>
      <c r="M29" s="5">
        <v>43973</v>
      </c>
      <c r="N29" s="2"/>
      <c r="O29" s="2"/>
      <c r="P29" s="2"/>
      <c r="Q29" s="2" t="s">
        <v>44</v>
      </c>
      <c r="R29" s="2" t="s">
        <v>263</v>
      </c>
      <c r="S29" s="2" t="s">
        <v>264</v>
      </c>
      <c r="T29" s="2" t="s">
        <v>265</v>
      </c>
      <c r="U29" s="2" t="s">
        <v>266</v>
      </c>
      <c r="V29" s="2"/>
      <c r="W29" s="2"/>
      <c r="X29" s="2">
        <v>541611</v>
      </c>
      <c r="Y29" s="2" t="s">
        <v>64</v>
      </c>
      <c r="Z29" s="2" t="s">
        <v>361</v>
      </c>
      <c r="AA29" s="2" t="s">
        <v>362</v>
      </c>
      <c r="AB29" s="2" t="s">
        <v>54</v>
      </c>
      <c r="AC29" s="2" t="s">
        <v>55</v>
      </c>
      <c r="AD29" s="2" t="s">
        <v>525</v>
      </c>
      <c r="AE29" s="2" t="s">
        <v>43</v>
      </c>
      <c r="AF29" s="2" t="s">
        <v>526</v>
      </c>
      <c r="AG29" s="2" t="s">
        <v>527</v>
      </c>
      <c r="AH29" s="2" t="s">
        <v>528</v>
      </c>
      <c r="AI29" s="2" t="s">
        <v>529</v>
      </c>
      <c r="AJ29" s="2"/>
    </row>
    <row r="30" spans="1:36" x14ac:dyDescent="0.2">
      <c r="A30" s="8" t="s">
        <v>1845</v>
      </c>
      <c r="B30" s="2" t="s">
        <v>35</v>
      </c>
      <c r="C30" s="8" t="s">
        <v>532</v>
      </c>
      <c r="D30" s="2" t="s">
        <v>533</v>
      </c>
      <c r="E30" s="2" t="s">
        <v>534</v>
      </c>
      <c r="F30" s="8" t="s">
        <v>1837</v>
      </c>
      <c r="G30" s="3">
        <v>1000000</v>
      </c>
      <c r="H30" s="10">
        <v>10000000</v>
      </c>
      <c r="I30" s="2" t="s">
        <v>36</v>
      </c>
      <c r="J30" s="4"/>
      <c r="K30" s="5">
        <v>43976</v>
      </c>
      <c r="L30" s="5">
        <v>43979</v>
      </c>
      <c r="M30" s="5">
        <v>43976</v>
      </c>
      <c r="N30" s="2"/>
      <c r="O30" s="2"/>
      <c r="P30" s="2"/>
      <c r="Q30" s="2" t="s">
        <v>272</v>
      </c>
      <c r="R30" s="2" t="s">
        <v>273</v>
      </c>
      <c r="S30" s="2" t="s">
        <v>274</v>
      </c>
      <c r="T30" s="2" t="s">
        <v>275</v>
      </c>
      <c r="U30" s="2" t="s">
        <v>276</v>
      </c>
      <c r="V30" s="2" t="s">
        <v>277</v>
      </c>
      <c r="W30" s="2" t="s">
        <v>278</v>
      </c>
      <c r="X30" s="2">
        <v>621991</v>
      </c>
      <c r="Y30" s="2" t="s">
        <v>535</v>
      </c>
      <c r="Z30" s="2"/>
      <c r="AA30" s="2"/>
      <c r="AB30" s="2" t="s">
        <v>54</v>
      </c>
      <c r="AC30" s="2" t="s">
        <v>55</v>
      </c>
      <c r="AD30" s="2" t="s">
        <v>536</v>
      </c>
      <c r="AE30" s="2" t="s">
        <v>65</v>
      </c>
      <c r="AF30" s="2" t="s">
        <v>537</v>
      </c>
      <c r="AG30" s="2"/>
      <c r="AH30" s="2"/>
      <c r="AI30" s="2"/>
      <c r="AJ30" s="2"/>
    </row>
    <row r="31" spans="1:36" x14ac:dyDescent="0.2">
      <c r="A31" s="8" t="s">
        <v>1845</v>
      </c>
      <c r="B31" s="2" t="s">
        <v>35</v>
      </c>
      <c r="C31" s="8" t="s">
        <v>577</v>
      </c>
      <c r="D31" s="2" t="s">
        <v>578</v>
      </c>
      <c r="E31" s="2" t="s">
        <v>579</v>
      </c>
      <c r="F31" s="8" t="s">
        <v>1837</v>
      </c>
      <c r="G31" s="3">
        <v>1000000</v>
      </c>
      <c r="H31" s="10">
        <v>10000000</v>
      </c>
      <c r="I31" s="2" t="s">
        <v>36</v>
      </c>
      <c r="J31" s="4"/>
      <c r="K31" s="5">
        <v>43941</v>
      </c>
      <c r="L31" s="5">
        <v>43958</v>
      </c>
      <c r="M31" s="5">
        <v>43948</v>
      </c>
      <c r="N31" s="2"/>
      <c r="O31" s="2"/>
      <c r="P31" s="2"/>
      <c r="Q31" s="2" t="s">
        <v>42</v>
      </c>
      <c r="R31" s="2" t="s">
        <v>136</v>
      </c>
      <c r="S31" s="2" t="s">
        <v>137</v>
      </c>
      <c r="T31" s="2" t="s">
        <v>138</v>
      </c>
      <c r="U31" s="2" t="s">
        <v>580</v>
      </c>
      <c r="V31" s="2" t="s">
        <v>581</v>
      </c>
      <c r="W31" s="2" t="s">
        <v>582</v>
      </c>
      <c r="X31" s="2">
        <v>541715</v>
      </c>
      <c r="Y31" s="2" t="s">
        <v>108</v>
      </c>
      <c r="Z31" s="2" t="s">
        <v>361</v>
      </c>
      <c r="AA31" s="2" t="s">
        <v>362</v>
      </c>
      <c r="AB31" s="2" t="s">
        <v>54</v>
      </c>
      <c r="AC31" s="2" t="s">
        <v>55</v>
      </c>
      <c r="AD31" s="2" t="s">
        <v>41</v>
      </c>
      <c r="AE31" s="2"/>
      <c r="AF31" s="2"/>
      <c r="AG31" s="2" t="s">
        <v>583</v>
      </c>
      <c r="AH31" s="2" t="s">
        <v>584</v>
      </c>
      <c r="AI31" s="2"/>
      <c r="AJ31" s="2"/>
    </row>
    <row r="32" spans="1:36" x14ac:dyDescent="0.2">
      <c r="A32" s="8" t="s">
        <v>1845</v>
      </c>
      <c r="B32" s="2" t="s">
        <v>35</v>
      </c>
      <c r="C32" s="8" t="s">
        <v>629</v>
      </c>
      <c r="D32" s="2" t="s">
        <v>630</v>
      </c>
      <c r="E32" s="2" t="s">
        <v>631</v>
      </c>
      <c r="F32" s="8" t="s">
        <v>1837</v>
      </c>
      <c r="G32" s="3">
        <v>168554863</v>
      </c>
      <c r="H32" s="10">
        <v>193194333</v>
      </c>
      <c r="I32" s="2" t="s">
        <v>36</v>
      </c>
      <c r="J32" s="4"/>
      <c r="K32" s="5">
        <v>43905</v>
      </c>
      <c r="L32" s="5">
        <v>43936</v>
      </c>
      <c r="M32" s="5">
        <v>43905</v>
      </c>
      <c r="N32" s="2" t="s">
        <v>530</v>
      </c>
      <c r="O32" s="2" t="s">
        <v>531</v>
      </c>
      <c r="P32" s="2" t="s">
        <v>530</v>
      </c>
      <c r="Q32" s="2" t="s">
        <v>37</v>
      </c>
      <c r="R32" s="2" t="s">
        <v>112</v>
      </c>
      <c r="S32" s="2" t="s">
        <v>198</v>
      </c>
      <c r="T32" s="2" t="s">
        <v>199</v>
      </c>
      <c r="U32" s="2" t="s">
        <v>200</v>
      </c>
      <c r="V32" s="2"/>
      <c r="W32" s="2"/>
      <c r="X32" s="2">
        <v>541715</v>
      </c>
      <c r="Y32" s="2" t="s">
        <v>108</v>
      </c>
      <c r="Z32" s="2" t="s">
        <v>102</v>
      </c>
      <c r="AA32" s="2" t="s">
        <v>103</v>
      </c>
      <c r="AB32" s="2" t="s">
        <v>54</v>
      </c>
      <c r="AC32" s="2" t="s">
        <v>55</v>
      </c>
      <c r="AD32" s="2" t="s">
        <v>484</v>
      </c>
      <c r="AE32" s="2" t="s">
        <v>43</v>
      </c>
      <c r="AF32" s="2" t="s">
        <v>485</v>
      </c>
      <c r="AG32" s="2"/>
      <c r="AH32" s="2"/>
      <c r="AI32" s="2"/>
      <c r="AJ32" s="2"/>
    </row>
    <row r="33" spans="1:37" x14ac:dyDescent="0.2">
      <c r="A33" s="8" t="s">
        <v>1845</v>
      </c>
      <c r="B33" s="2" t="s">
        <v>35</v>
      </c>
      <c r="C33" s="8" t="s">
        <v>632</v>
      </c>
      <c r="D33" s="2" t="s">
        <v>633</v>
      </c>
      <c r="E33" s="2" t="s">
        <v>634</v>
      </c>
      <c r="F33" s="8" t="s">
        <v>1837</v>
      </c>
      <c r="G33" s="3">
        <v>1000000</v>
      </c>
      <c r="H33" s="10">
        <v>10000000</v>
      </c>
      <c r="I33" s="2" t="s">
        <v>36</v>
      </c>
      <c r="J33" s="4"/>
      <c r="K33" s="5">
        <v>43928</v>
      </c>
      <c r="L33" s="5">
        <v>43931</v>
      </c>
      <c r="M33" s="5">
        <v>43930</v>
      </c>
      <c r="N33" s="2"/>
      <c r="O33" s="2"/>
      <c r="P33" s="2"/>
      <c r="Q33" s="2" t="s">
        <v>37</v>
      </c>
      <c r="R33" s="2" t="s">
        <v>112</v>
      </c>
      <c r="S33" s="2" t="s">
        <v>635</v>
      </c>
      <c r="T33" s="2" t="s">
        <v>636</v>
      </c>
      <c r="U33" s="2"/>
      <c r="V33" s="2"/>
      <c r="W33" s="2"/>
      <c r="X33" s="2">
        <v>621111</v>
      </c>
      <c r="Y33" s="2" t="s">
        <v>637</v>
      </c>
      <c r="Z33" s="2"/>
      <c r="AA33" s="2"/>
      <c r="AB33" s="2" t="s">
        <v>54</v>
      </c>
      <c r="AC33" s="2" t="s">
        <v>55</v>
      </c>
      <c r="AD33" s="2" t="s">
        <v>482</v>
      </c>
      <c r="AE33" s="2"/>
      <c r="AF33" s="2"/>
      <c r="AG33" s="2" t="s">
        <v>638</v>
      </c>
      <c r="AH33" s="2" t="s">
        <v>639</v>
      </c>
      <c r="AI33" s="2" t="s">
        <v>640</v>
      </c>
      <c r="AJ33" s="2"/>
    </row>
    <row r="34" spans="1:37" x14ac:dyDescent="0.2">
      <c r="A34" s="8" t="s">
        <v>1845</v>
      </c>
      <c r="B34" s="2" t="s">
        <v>35</v>
      </c>
      <c r="C34" s="8" t="s">
        <v>656</v>
      </c>
      <c r="D34" s="2" t="s">
        <v>657</v>
      </c>
      <c r="E34" s="2" t="s">
        <v>658</v>
      </c>
      <c r="F34" s="8" t="s">
        <v>1837</v>
      </c>
      <c r="G34" s="3">
        <v>20000000</v>
      </c>
      <c r="H34" s="10">
        <v>20000000</v>
      </c>
      <c r="I34" s="2" t="s">
        <v>36</v>
      </c>
      <c r="J34" s="4"/>
      <c r="K34" s="5">
        <v>43915</v>
      </c>
      <c r="L34" s="5">
        <v>43929</v>
      </c>
      <c r="M34" s="5">
        <v>43921</v>
      </c>
      <c r="N34" s="2" t="s">
        <v>530</v>
      </c>
      <c r="O34" s="2" t="s">
        <v>531</v>
      </c>
      <c r="P34" s="2" t="s">
        <v>530</v>
      </c>
      <c r="Q34" s="2" t="s">
        <v>37</v>
      </c>
      <c r="R34" s="2" t="s">
        <v>112</v>
      </c>
      <c r="S34" s="2" t="s">
        <v>198</v>
      </c>
      <c r="T34" s="2" t="s">
        <v>199</v>
      </c>
      <c r="U34" s="2" t="s">
        <v>200</v>
      </c>
      <c r="V34" s="2"/>
      <c r="W34" s="2"/>
      <c r="X34" s="2">
        <v>541715</v>
      </c>
      <c r="Y34" s="2" t="s">
        <v>108</v>
      </c>
      <c r="Z34" s="2" t="s">
        <v>102</v>
      </c>
      <c r="AA34" s="2" t="s">
        <v>103</v>
      </c>
      <c r="AB34" s="2" t="s">
        <v>54</v>
      </c>
      <c r="AC34" s="2" t="s">
        <v>55</v>
      </c>
      <c r="AD34" s="2" t="s">
        <v>484</v>
      </c>
      <c r="AE34" s="2" t="s">
        <v>43</v>
      </c>
      <c r="AF34" s="2" t="s">
        <v>485</v>
      </c>
      <c r="AG34" s="2"/>
      <c r="AH34" s="2"/>
      <c r="AI34" s="2"/>
      <c r="AJ34" s="2"/>
    </row>
    <row r="35" spans="1:37" x14ac:dyDescent="0.2">
      <c r="A35" s="8" t="s">
        <v>1845</v>
      </c>
      <c r="B35" s="2" t="s">
        <v>35</v>
      </c>
      <c r="C35" s="8" t="s">
        <v>750</v>
      </c>
      <c r="D35" s="2" t="s">
        <v>751</v>
      </c>
      <c r="E35" s="2" t="s">
        <v>752</v>
      </c>
      <c r="F35" s="8" t="s">
        <v>1837</v>
      </c>
      <c r="G35" s="3">
        <v>1000000</v>
      </c>
      <c r="H35" s="10">
        <v>10000000</v>
      </c>
      <c r="I35" s="2" t="s">
        <v>36</v>
      </c>
      <c r="J35" s="4"/>
      <c r="K35" s="5">
        <v>44042</v>
      </c>
      <c r="L35" s="5">
        <v>44774</v>
      </c>
      <c r="M35" s="5">
        <v>44042</v>
      </c>
      <c r="N35" s="2"/>
      <c r="O35" s="2"/>
      <c r="P35" s="2"/>
      <c r="Q35" s="2" t="s">
        <v>37</v>
      </c>
      <c r="R35" s="2" t="s">
        <v>38</v>
      </c>
      <c r="S35" s="2" t="s">
        <v>100</v>
      </c>
      <c r="T35" s="2" t="s">
        <v>101</v>
      </c>
      <c r="U35" s="2" t="s">
        <v>285</v>
      </c>
      <c r="V35" s="2" t="s">
        <v>286</v>
      </c>
      <c r="W35" s="2"/>
      <c r="X35" s="2">
        <v>541715</v>
      </c>
      <c r="Y35" s="2" t="s">
        <v>108</v>
      </c>
      <c r="Z35" s="2" t="s">
        <v>102</v>
      </c>
      <c r="AA35" s="2" t="s">
        <v>103</v>
      </c>
      <c r="AB35" s="2" t="s">
        <v>54</v>
      </c>
      <c r="AC35" s="2" t="s">
        <v>55</v>
      </c>
      <c r="AD35" s="2"/>
      <c r="AE35" s="2"/>
      <c r="AF35" s="2"/>
      <c r="AG35" s="2" t="s">
        <v>467</v>
      </c>
      <c r="AH35" s="2" t="s">
        <v>468</v>
      </c>
      <c r="AI35" s="2" t="s">
        <v>469</v>
      </c>
      <c r="AJ35" s="2"/>
    </row>
    <row r="36" spans="1:37" x14ac:dyDescent="0.2">
      <c r="A36" s="8" t="s">
        <v>1845</v>
      </c>
      <c r="B36" s="2" t="s">
        <v>35</v>
      </c>
      <c r="C36" s="8" t="s">
        <v>784</v>
      </c>
      <c r="D36" s="2" t="s">
        <v>785</v>
      </c>
      <c r="E36" s="2" t="s">
        <v>786</v>
      </c>
      <c r="F36" s="8" t="s">
        <v>1837</v>
      </c>
      <c r="G36" s="3">
        <v>1000000</v>
      </c>
      <c r="H36" s="10">
        <v>10000000</v>
      </c>
      <c r="I36" s="2" t="s">
        <v>753</v>
      </c>
      <c r="J36" s="4"/>
      <c r="K36" s="5">
        <v>43927</v>
      </c>
      <c r="L36" s="5">
        <v>44104</v>
      </c>
      <c r="M36" s="5">
        <v>43971</v>
      </c>
      <c r="N36" s="2"/>
      <c r="O36" s="2"/>
      <c r="P36" s="2"/>
      <c r="Q36" s="2" t="s">
        <v>44</v>
      </c>
      <c r="R36" s="2" t="s">
        <v>592</v>
      </c>
      <c r="S36" s="2" t="s">
        <v>712</v>
      </c>
      <c r="T36" s="2" t="s">
        <v>713</v>
      </c>
      <c r="U36" s="2"/>
      <c r="V36" s="2"/>
      <c r="W36" s="2"/>
      <c r="X36" s="2">
        <v>541715</v>
      </c>
      <c r="Y36" s="2" t="s">
        <v>108</v>
      </c>
      <c r="Z36" s="2" t="s">
        <v>102</v>
      </c>
      <c r="AA36" s="2" t="s">
        <v>103</v>
      </c>
      <c r="AB36" s="2" t="s">
        <v>54</v>
      </c>
      <c r="AC36" s="2" t="s">
        <v>55</v>
      </c>
      <c r="AD36" s="2" t="s">
        <v>41</v>
      </c>
      <c r="AE36" s="2"/>
      <c r="AF36" s="2"/>
      <c r="AG36" s="2"/>
      <c r="AH36" s="2"/>
      <c r="AI36" s="2"/>
      <c r="AJ36" s="2"/>
    </row>
    <row r="37" spans="1:37" x14ac:dyDescent="0.2">
      <c r="A37" s="8" t="s">
        <v>1845</v>
      </c>
      <c r="B37" s="2" t="s">
        <v>808</v>
      </c>
      <c r="C37" s="8" t="s">
        <v>1235</v>
      </c>
      <c r="D37" s="2" t="s">
        <v>1236</v>
      </c>
      <c r="E37" s="2" t="s">
        <v>1236</v>
      </c>
      <c r="F37" s="8" t="s">
        <v>1837</v>
      </c>
      <c r="G37" s="3">
        <v>2958214.76</v>
      </c>
      <c r="H37" s="10">
        <v>2958214.76</v>
      </c>
      <c r="I37" s="2"/>
      <c r="J37" s="4">
        <v>1</v>
      </c>
      <c r="K37" s="5">
        <v>43979</v>
      </c>
      <c r="L37" s="5">
        <v>44104</v>
      </c>
      <c r="M37" s="5"/>
      <c r="N37" s="2" t="s">
        <v>1237</v>
      </c>
      <c r="O37" s="2" t="s">
        <v>1238</v>
      </c>
      <c r="P37" s="2" t="s">
        <v>603</v>
      </c>
      <c r="Q37" s="2" t="s">
        <v>42</v>
      </c>
      <c r="R37" s="2" t="s">
        <v>95</v>
      </c>
      <c r="S37" s="2" t="s">
        <v>96</v>
      </c>
      <c r="T37" s="2" t="s">
        <v>97</v>
      </c>
      <c r="U37" s="2" t="s">
        <v>304</v>
      </c>
      <c r="V37" s="2"/>
      <c r="W37" s="2"/>
      <c r="X37" s="2">
        <v>541512</v>
      </c>
      <c r="Y37" s="2" t="s">
        <v>61</v>
      </c>
      <c r="Z37" s="2" t="s">
        <v>1239</v>
      </c>
      <c r="AA37" s="2" t="s">
        <v>1240</v>
      </c>
      <c r="AB37" s="2" t="s">
        <v>54</v>
      </c>
      <c r="AC37" s="2" t="s">
        <v>801</v>
      </c>
      <c r="AD37" s="2" t="s">
        <v>1052</v>
      </c>
      <c r="AE37" s="2" t="s">
        <v>65</v>
      </c>
      <c r="AF37" s="2" t="s">
        <v>1241</v>
      </c>
      <c r="AG37" s="2"/>
      <c r="AH37" s="2"/>
      <c r="AI37" s="2"/>
      <c r="AJ37" s="2"/>
    </row>
    <row r="38" spans="1:37" x14ac:dyDescent="0.2">
      <c r="A38" s="8" t="s">
        <v>1845</v>
      </c>
      <c r="B38" s="2" t="s">
        <v>791</v>
      </c>
      <c r="C38" s="8" t="s">
        <v>1302</v>
      </c>
      <c r="D38" s="2" t="s">
        <v>1303</v>
      </c>
      <c r="E38" s="2" t="s">
        <v>1304</v>
      </c>
      <c r="F38" s="8" t="s">
        <v>1837</v>
      </c>
      <c r="G38" s="3">
        <v>2970000</v>
      </c>
      <c r="H38" s="10">
        <v>46296000</v>
      </c>
      <c r="I38" s="2"/>
      <c r="J38" s="4">
        <v>6.4199999999999993E-2</v>
      </c>
      <c r="K38" s="5">
        <v>43934</v>
      </c>
      <c r="L38" s="5">
        <v>44253</v>
      </c>
      <c r="M38" s="5">
        <v>43985</v>
      </c>
      <c r="N38" s="2" t="s">
        <v>406</v>
      </c>
      <c r="O38" s="2" t="s">
        <v>407</v>
      </c>
      <c r="P38" s="2" t="s">
        <v>408</v>
      </c>
      <c r="Q38" s="2" t="s">
        <v>44</v>
      </c>
      <c r="R38" s="2" t="s">
        <v>263</v>
      </c>
      <c r="S38" s="2" t="s">
        <v>1305</v>
      </c>
      <c r="T38" s="2" t="s">
        <v>1306</v>
      </c>
      <c r="U38" s="2" t="s">
        <v>1307</v>
      </c>
      <c r="V38" s="2"/>
      <c r="W38" s="2"/>
      <c r="X38" s="2">
        <v>541611</v>
      </c>
      <c r="Y38" s="2" t="s">
        <v>64</v>
      </c>
      <c r="Z38" s="2" t="s">
        <v>1248</v>
      </c>
      <c r="AA38" s="2" t="s">
        <v>1249</v>
      </c>
      <c r="AB38" s="2" t="s">
        <v>54</v>
      </c>
      <c r="AC38" s="2" t="s">
        <v>801</v>
      </c>
      <c r="AD38" s="2"/>
      <c r="AE38" s="2" t="s">
        <v>43</v>
      </c>
      <c r="AF38" s="2" t="s">
        <v>1308</v>
      </c>
      <c r="AG38" s="2"/>
      <c r="AH38" s="2"/>
      <c r="AI38" s="2"/>
      <c r="AJ38" s="2"/>
    </row>
    <row r="39" spans="1:37" x14ac:dyDescent="0.2">
      <c r="A39" s="8" t="s">
        <v>1845</v>
      </c>
      <c r="B39" s="2" t="s">
        <v>808</v>
      </c>
      <c r="C39" s="8" t="s">
        <v>1365</v>
      </c>
      <c r="D39" s="2" t="s">
        <v>1366</v>
      </c>
      <c r="E39" s="2" t="s">
        <v>1366</v>
      </c>
      <c r="F39" s="8" t="s">
        <v>1837</v>
      </c>
      <c r="G39" s="3">
        <v>1362001.28</v>
      </c>
      <c r="H39" s="10">
        <v>1362001.28</v>
      </c>
      <c r="I39" s="2"/>
      <c r="J39" s="4">
        <v>1</v>
      </c>
      <c r="K39" s="5">
        <v>43964</v>
      </c>
      <c r="L39" s="5">
        <v>44104</v>
      </c>
      <c r="M39" s="5"/>
      <c r="N39" s="2" t="s">
        <v>1237</v>
      </c>
      <c r="O39" s="2" t="s">
        <v>1238</v>
      </c>
      <c r="P39" s="2" t="s">
        <v>603</v>
      </c>
      <c r="Q39" s="2" t="s">
        <v>42</v>
      </c>
      <c r="R39" s="2" t="s">
        <v>95</v>
      </c>
      <c r="S39" s="2" t="s">
        <v>96</v>
      </c>
      <c r="T39" s="2" t="s">
        <v>97</v>
      </c>
      <c r="U39" s="2" t="s">
        <v>304</v>
      </c>
      <c r="V39" s="2"/>
      <c r="W39" s="2"/>
      <c r="X39" s="2">
        <v>541512</v>
      </c>
      <c r="Y39" s="2" t="s">
        <v>61</v>
      </c>
      <c r="Z39" s="2" t="s">
        <v>1239</v>
      </c>
      <c r="AA39" s="2" t="s">
        <v>1240</v>
      </c>
      <c r="AB39" s="2" t="s">
        <v>54</v>
      </c>
      <c r="AC39" s="2" t="s">
        <v>801</v>
      </c>
      <c r="AD39" s="2" t="s">
        <v>1052</v>
      </c>
      <c r="AE39" s="2" t="s">
        <v>65</v>
      </c>
      <c r="AF39" s="2" t="s">
        <v>1241</v>
      </c>
      <c r="AG39" s="2"/>
      <c r="AH39" s="2"/>
      <c r="AI39" s="2"/>
      <c r="AJ39" s="2"/>
    </row>
    <row r="40" spans="1:37" x14ac:dyDescent="0.2">
      <c r="A40" s="8" t="s">
        <v>1845</v>
      </c>
      <c r="B40" s="2" t="s">
        <v>808</v>
      </c>
      <c r="C40" s="8" t="s">
        <v>1372</v>
      </c>
      <c r="D40" s="2" t="s">
        <v>1373</v>
      </c>
      <c r="E40" s="2" t="s">
        <v>1373</v>
      </c>
      <c r="F40" s="8" t="s">
        <v>1837</v>
      </c>
      <c r="G40" s="3">
        <v>5650001.9800000004</v>
      </c>
      <c r="H40" s="10">
        <v>5650001.9800000004</v>
      </c>
      <c r="I40" s="2"/>
      <c r="J40" s="4">
        <v>1</v>
      </c>
      <c r="K40" s="5">
        <v>43945</v>
      </c>
      <c r="L40" s="5">
        <v>44104</v>
      </c>
      <c r="M40" s="5"/>
      <c r="N40" s="2" t="s">
        <v>1237</v>
      </c>
      <c r="O40" s="2" t="s">
        <v>1238</v>
      </c>
      <c r="P40" s="2" t="s">
        <v>603</v>
      </c>
      <c r="Q40" s="2" t="s">
        <v>42</v>
      </c>
      <c r="R40" s="2" t="s">
        <v>95</v>
      </c>
      <c r="S40" s="2" t="s">
        <v>96</v>
      </c>
      <c r="T40" s="2" t="s">
        <v>97</v>
      </c>
      <c r="U40" s="2" t="s">
        <v>304</v>
      </c>
      <c r="V40" s="2"/>
      <c r="W40" s="2"/>
      <c r="X40" s="2">
        <v>541512</v>
      </c>
      <c r="Y40" s="2" t="s">
        <v>61</v>
      </c>
      <c r="Z40" s="2" t="s">
        <v>1239</v>
      </c>
      <c r="AA40" s="2" t="s">
        <v>1240</v>
      </c>
      <c r="AB40" s="2" t="s">
        <v>54</v>
      </c>
      <c r="AC40" s="2" t="s">
        <v>801</v>
      </c>
      <c r="AD40" s="2" t="s">
        <v>1052</v>
      </c>
      <c r="AE40" s="2" t="s">
        <v>65</v>
      </c>
      <c r="AF40" s="2" t="s">
        <v>1241</v>
      </c>
      <c r="AG40" s="2"/>
      <c r="AH40" s="2"/>
      <c r="AI40" s="2"/>
      <c r="AJ40" s="2"/>
    </row>
    <row r="41" spans="1:37" x14ac:dyDescent="0.2">
      <c r="A41" s="8" t="s">
        <v>1845</v>
      </c>
      <c r="B41" s="2" t="s">
        <v>808</v>
      </c>
      <c r="C41" s="8" t="s">
        <v>1509</v>
      </c>
      <c r="D41" s="2" t="s">
        <v>1510</v>
      </c>
      <c r="E41" s="2" t="s">
        <v>1510</v>
      </c>
      <c r="F41" s="8" t="s">
        <v>1837</v>
      </c>
      <c r="G41" s="3">
        <v>1778376.95</v>
      </c>
      <c r="H41" s="10">
        <v>1778376.95</v>
      </c>
      <c r="I41" s="2"/>
      <c r="J41" s="4">
        <v>1</v>
      </c>
      <c r="K41" s="5">
        <v>43944</v>
      </c>
      <c r="L41" s="5">
        <v>44104</v>
      </c>
      <c r="M41" s="5"/>
      <c r="N41" s="2" t="s">
        <v>1237</v>
      </c>
      <c r="O41" s="2" t="s">
        <v>1238</v>
      </c>
      <c r="P41" s="2" t="s">
        <v>603</v>
      </c>
      <c r="Q41" s="2" t="s">
        <v>42</v>
      </c>
      <c r="R41" s="2" t="s">
        <v>95</v>
      </c>
      <c r="S41" s="2" t="s">
        <v>96</v>
      </c>
      <c r="T41" s="2" t="s">
        <v>97</v>
      </c>
      <c r="U41" s="2" t="s">
        <v>304</v>
      </c>
      <c r="V41" s="2"/>
      <c r="W41" s="2"/>
      <c r="X41" s="2">
        <v>541512</v>
      </c>
      <c r="Y41" s="2" t="s">
        <v>61</v>
      </c>
      <c r="Z41" s="2" t="s">
        <v>1239</v>
      </c>
      <c r="AA41" s="2" t="s">
        <v>1240</v>
      </c>
      <c r="AB41" s="2" t="s">
        <v>54</v>
      </c>
      <c r="AC41" s="2" t="s">
        <v>801</v>
      </c>
      <c r="AD41" s="2" t="s">
        <v>1052</v>
      </c>
      <c r="AE41" s="2" t="s">
        <v>65</v>
      </c>
      <c r="AF41" s="2" t="s">
        <v>1241</v>
      </c>
      <c r="AG41" s="2"/>
      <c r="AH41" s="2"/>
      <c r="AI41" s="2"/>
      <c r="AJ41" s="2"/>
      <c r="AK41" s="7"/>
    </row>
    <row r="42" spans="1:37" x14ac:dyDescent="0.2">
      <c r="A42" s="8" t="s">
        <v>1845</v>
      </c>
      <c r="B42" s="2" t="s">
        <v>808</v>
      </c>
      <c r="C42" s="8" t="s">
        <v>1511</v>
      </c>
      <c r="D42" s="2" t="s">
        <v>1512</v>
      </c>
      <c r="E42" s="2" t="s">
        <v>1512</v>
      </c>
      <c r="F42" s="8" t="s">
        <v>1837</v>
      </c>
      <c r="G42" s="3">
        <v>2999854.4</v>
      </c>
      <c r="H42" s="10">
        <v>2999854.4</v>
      </c>
      <c r="I42" s="2"/>
      <c r="J42" s="4">
        <v>1</v>
      </c>
      <c r="K42" s="5">
        <v>43937</v>
      </c>
      <c r="L42" s="5">
        <v>44104</v>
      </c>
      <c r="M42" s="5"/>
      <c r="N42" s="2" t="s">
        <v>1237</v>
      </c>
      <c r="O42" s="2" t="s">
        <v>1238</v>
      </c>
      <c r="P42" s="2" t="s">
        <v>603</v>
      </c>
      <c r="Q42" s="2" t="s">
        <v>42</v>
      </c>
      <c r="R42" s="2" t="s">
        <v>95</v>
      </c>
      <c r="S42" s="2" t="s">
        <v>96</v>
      </c>
      <c r="T42" s="2" t="s">
        <v>97</v>
      </c>
      <c r="U42" s="2" t="s">
        <v>304</v>
      </c>
      <c r="V42" s="2"/>
      <c r="W42" s="2"/>
      <c r="X42" s="2">
        <v>541512</v>
      </c>
      <c r="Y42" s="2" t="s">
        <v>61</v>
      </c>
      <c r="Z42" s="2" t="s">
        <v>1239</v>
      </c>
      <c r="AA42" s="2" t="s">
        <v>1240</v>
      </c>
      <c r="AB42" s="2" t="s">
        <v>54</v>
      </c>
      <c r="AC42" s="2" t="s">
        <v>801</v>
      </c>
      <c r="AD42" s="2" t="s">
        <v>1052</v>
      </c>
      <c r="AE42" s="2" t="s">
        <v>65</v>
      </c>
      <c r="AF42" s="2" t="s">
        <v>1241</v>
      </c>
      <c r="AG42" s="2"/>
      <c r="AH42" s="2"/>
      <c r="AI42" s="2"/>
      <c r="AJ42" s="2"/>
      <c r="AK42" s="7"/>
    </row>
    <row r="43" spans="1:37" x14ac:dyDescent="0.2">
      <c r="A43" s="8" t="s">
        <v>1845</v>
      </c>
      <c r="B43" s="2" t="s">
        <v>808</v>
      </c>
      <c r="C43" s="8" t="s">
        <v>1685</v>
      </c>
      <c r="D43" s="2" t="s">
        <v>1686</v>
      </c>
      <c r="E43" s="2" t="s">
        <v>1686</v>
      </c>
      <c r="F43" s="8" t="s">
        <v>1837</v>
      </c>
      <c r="G43" s="3">
        <v>2220018.08</v>
      </c>
      <c r="H43" s="10">
        <v>2220018.08</v>
      </c>
      <c r="I43" s="2"/>
      <c r="J43" s="4">
        <v>1</v>
      </c>
      <c r="K43" s="5">
        <v>43917</v>
      </c>
      <c r="L43" s="5">
        <v>44104</v>
      </c>
      <c r="M43" s="5"/>
      <c r="N43" s="2" t="s">
        <v>1237</v>
      </c>
      <c r="O43" s="2" t="s">
        <v>1238</v>
      </c>
      <c r="P43" s="2" t="s">
        <v>603</v>
      </c>
      <c r="Q43" s="2" t="s">
        <v>42</v>
      </c>
      <c r="R43" s="2" t="s">
        <v>95</v>
      </c>
      <c r="S43" s="2" t="s">
        <v>96</v>
      </c>
      <c r="T43" s="2" t="s">
        <v>97</v>
      </c>
      <c r="U43" s="2" t="s">
        <v>304</v>
      </c>
      <c r="V43" s="2"/>
      <c r="W43" s="2"/>
      <c r="X43" s="2">
        <v>541512</v>
      </c>
      <c r="Y43" s="2" t="s">
        <v>61</v>
      </c>
      <c r="Z43" s="2" t="s">
        <v>1239</v>
      </c>
      <c r="AA43" s="2" t="s">
        <v>1240</v>
      </c>
      <c r="AB43" s="2" t="s">
        <v>54</v>
      </c>
      <c r="AC43" s="2" t="s">
        <v>801</v>
      </c>
      <c r="AD43" s="2" t="s">
        <v>1052</v>
      </c>
      <c r="AE43" s="2" t="s">
        <v>65</v>
      </c>
      <c r="AF43" s="2" t="s">
        <v>1241</v>
      </c>
      <c r="AG43" s="2"/>
      <c r="AH43" s="2"/>
      <c r="AI43" s="2"/>
      <c r="AJ43" s="2"/>
      <c r="AK43" s="7"/>
    </row>
    <row r="44" spans="1:37" x14ac:dyDescent="0.2">
      <c r="A44" s="8" t="s">
        <v>1845</v>
      </c>
      <c r="B44" s="2" t="s">
        <v>35</v>
      </c>
      <c r="C44" s="8" t="s">
        <v>282</v>
      </c>
      <c r="D44" s="2" t="s">
        <v>283</v>
      </c>
      <c r="E44" s="2" t="s">
        <v>284</v>
      </c>
      <c r="F44" s="8" t="s">
        <v>1841</v>
      </c>
      <c r="G44" s="3">
        <v>1000000</v>
      </c>
      <c r="H44" s="10">
        <v>10000000</v>
      </c>
      <c r="I44" s="2" t="s">
        <v>36</v>
      </c>
      <c r="J44" s="4"/>
      <c r="K44" s="5">
        <v>44036</v>
      </c>
      <c r="L44" s="5">
        <v>44053</v>
      </c>
      <c r="M44" s="5">
        <v>44039</v>
      </c>
      <c r="N44" s="2"/>
      <c r="O44" s="2"/>
      <c r="P44" s="2"/>
      <c r="Q44" s="2" t="s">
        <v>37</v>
      </c>
      <c r="R44" s="2" t="s">
        <v>38</v>
      </c>
      <c r="S44" s="2" t="s">
        <v>100</v>
      </c>
      <c r="T44" s="2" t="s">
        <v>101</v>
      </c>
      <c r="U44" s="2" t="s">
        <v>285</v>
      </c>
      <c r="V44" s="2" t="s">
        <v>286</v>
      </c>
      <c r="W44" s="2"/>
      <c r="X44" s="2">
        <v>339112</v>
      </c>
      <c r="Y44" s="2" t="s">
        <v>231</v>
      </c>
      <c r="Z44" s="2" t="s">
        <v>173</v>
      </c>
      <c r="AA44" s="2" t="s">
        <v>174</v>
      </c>
      <c r="AB44" s="2" t="s">
        <v>54</v>
      </c>
      <c r="AC44" s="2" t="s">
        <v>55</v>
      </c>
      <c r="AD44" s="2"/>
      <c r="AE44" s="2"/>
      <c r="AF44" s="2"/>
      <c r="AG44" s="2" t="s">
        <v>287</v>
      </c>
      <c r="AH44" s="2" t="s">
        <v>288</v>
      </c>
      <c r="AI44" s="2" t="s">
        <v>289</v>
      </c>
      <c r="AJ44" s="2"/>
      <c r="AK44" s="7"/>
    </row>
    <row r="45" spans="1:37" x14ac:dyDescent="0.2">
      <c r="A45" s="8" t="s">
        <v>1845</v>
      </c>
      <c r="B45" s="2" t="s">
        <v>35</v>
      </c>
      <c r="C45" s="8" t="s">
        <v>557</v>
      </c>
      <c r="D45" s="2" t="s">
        <v>558</v>
      </c>
      <c r="E45" s="2" t="s">
        <v>559</v>
      </c>
      <c r="F45" s="8" t="s">
        <v>1841</v>
      </c>
      <c r="G45" s="3">
        <v>25000000</v>
      </c>
      <c r="H45" s="10">
        <v>25000000</v>
      </c>
      <c r="I45" s="2" t="s">
        <v>36</v>
      </c>
      <c r="J45" s="4"/>
      <c r="K45" s="5">
        <v>43955</v>
      </c>
      <c r="L45" s="5">
        <v>43964</v>
      </c>
      <c r="M45" s="5">
        <v>43955</v>
      </c>
      <c r="N45" s="2" t="s">
        <v>530</v>
      </c>
      <c r="O45" s="2" t="s">
        <v>531</v>
      </c>
      <c r="P45" s="2" t="s">
        <v>530</v>
      </c>
      <c r="Q45" s="2" t="s">
        <v>37</v>
      </c>
      <c r="R45" s="2" t="s">
        <v>112</v>
      </c>
      <c r="S45" s="2" t="s">
        <v>198</v>
      </c>
      <c r="T45" s="2" t="s">
        <v>199</v>
      </c>
      <c r="U45" s="2" t="s">
        <v>200</v>
      </c>
      <c r="V45" s="2"/>
      <c r="W45" s="2"/>
      <c r="X45" s="2">
        <v>541715</v>
      </c>
      <c r="Y45" s="2" t="s">
        <v>108</v>
      </c>
      <c r="Z45" s="2" t="s">
        <v>102</v>
      </c>
      <c r="AA45" s="2" t="s">
        <v>103</v>
      </c>
      <c r="AB45" s="2" t="s">
        <v>54</v>
      </c>
      <c r="AC45" s="2" t="s">
        <v>55</v>
      </c>
      <c r="AD45" s="2" t="s">
        <v>484</v>
      </c>
      <c r="AE45" s="2" t="s">
        <v>43</v>
      </c>
      <c r="AF45" s="2" t="s">
        <v>485</v>
      </c>
      <c r="AG45" s="2"/>
      <c r="AH45" s="2"/>
      <c r="AI45" s="2"/>
      <c r="AJ45" s="2"/>
      <c r="AK45" s="7"/>
    </row>
    <row r="46" spans="1:37" x14ac:dyDescent="0.2">
      <c r="A46" s="8" t="s">
        <v>1845</v>
      </c>
      <c r="B46" s="2" t="s">
        <v>35</v>
      </c>
      <c r="C46" s="8" t="s">
        <v>210</v>
      </c>
      <c r="D46" s="2" t="s">
        <v>211</v>
      </c>
      <c r="E46" s="2" t="s">
        <v>212</v>
      </c>
      <c r="F46" s="8" t="str">
        <f>IF(ISERROR(SEARCH("gown",D46)),"", "Gowns")</f>
        <v>Gowns</v>
      </c>
      <c r="G46" s="3">
        <v>1000000</v>
      </c>
      <c r="H46" s="10">
        <v>10000000</v>
      </c>
      <c r="I46" s="2" t="s">
        <v>36</v>
      </c>
      <c r="J46" s="4"/>
      <c r="K46" s="5">
        <v>44026</v>
      </c>
      <c r="L46" s="5"/>
      <c r="M46" s="5">
        <v>44026</v>
      </c>
      <c r="N46" s="2"/>
      <c r="O46" s="2"/>
      <c r="P46" s="2"/>
      <c r="Q46" s="2" t="s">
        <v>104</v>
      </c>
      <c r="R46" s="2" t="s">
        <v>105</v>
      </c>
      <c r="S46" s="2" t="s">
        <v>170</v>
      </c>
      <c r="T46" s="2" t="s">
        <v>213</v>
      </c>
      <c r="U46" s="2" t="s">
        <v>214</v>
      </c>
      <c r="V46" s="2"/>
      <c r="W46" s="2"/>
      <c r="X46" s="2">
        <v>339113</v>
      </c>
      <c r="Y46" s="2" t="s">
        <v>215</v>
      </c>
      <c r="Z46" s="2" t="s">
        <v>71</v>
      </c>
      <c r="AA46" s="2" t="s">
        <v>72</v>
      </c>
      <c r="AB46" s="2" t="s">
        <v>54</v>
      </c>
      <c r="AC46" s="2" t="s">
        <v>55</v>
      </c>
      <c r="AD46" s="2"/>
      <c r="AE46" s="2"/>
      <c r="AF46" s="2"/>
      <c r="AG46" s="2" t="s">
        <v>216</v>
      </c>
      <c r="AH46" s="2" t="s">
        <v>217</v>
      </c>
      <c r="AI46" s="2" t="s">
        <v>218</v>
      </c>
      <c r="AJ46" s="2"/>
      <c r="AK46" s="7"/>
    </row>
    <row r="47" spans="1:37" x14ac:dyDescent="0.2">
      <c r="A47" s="8" t="s">
        <v>1845</v>
      </c>
      <c r="B47" s="2" t="s">
        <v>35</v>
      </c>
      <c r="C47" s="8" t="s">
        <v>219</v>
      </c>
      <c r="D47" s="2" t="s">
        <v>220</v>
      </c>
      <c r="E47" s="2" t="s">
        <v>221</v>
      </c>
      <c r="F47" s="8" t="str">
        <f>IF(ISERROR(SEARCH("gown",D47)),"", "Gowns")</f>
        <v>Gowns</v>
      </c>
      <c r="G47" s="3">
        <v>1000000</v>
      </c>
      <c r="H47" s="10">
        <v>10000000</v>
      </c>
      <c r="I47" s="2" t="s">
        <v>36</v>
      </c>
      <c r="J47" s="4"/>
      <c r="K47" s="5">
        <v>44025</v>
      </c>
      <c r="L47" s="5"/>
      <c r="M47" s="5">
        <v>44025</v>
      </c>
      <c r="N47" s="2"/>
      <c r="O47" s="2"/>
      <c r="P47" s="2"/>
      <c r="Q47" s="2" t="s">
        <v>104</v>
      </c>
      <c r="R47" s="2" t="s">
        <v>105</v>
      </c>
      <c r="S47" s="2" t="s">
        <v>170</v>
      </c>
      <c r="T47" s="2" t="s">
        <v>213</v>
      </c>
      <c r="U47" s="2" t="s">
        <v>214</v>
      </c>
      <c r="V47" s="2"/>
      <c r="W47" s="2"/>
      <c r="X47" s="2"/>
      <c r="Y47" s="2"/>
      <c r="Z47" s="2" t="s">
        <v>71</v>
      </c>
      <c r="AA47" s="2" t="s">
        <v>72</v>
      </c>
      <c r="AB47" s="2" t="s">
        <v>54</v>
      </c>
      <c r="AC47" s="2" t="s">
        <v>55</v>
      </c>
      <c r="AD47" s="2"/>
      <c r="AE47" s="2"/>
      <c r="AF47" s="2"/>
      <c r="AG47" s="2" t="s">
        <v>216</v>
      </c>
      <c r="AH47" s="2" t="s">
        <v>217</v>
      </c>
      <c r="AI47" s="2" t="s">
        <v>218</v>
      </c>
      <c r="AJ47" s="2"/>
      <c r="AK47" s="7"/>
    </row>
    <row r="48" spans="1:37" x14ac:dyDescent="0.2">
      <c r="A48" s="8" t="s">
        <v>1845</v>
      </c>
      <c r="B48" s="2" t="s">
        <v>791</v>
      </c>
      <c r="C48" s="8" t="s">
        <v>1189</v>
      </c>
      <c r="D48" s="2" t="s">
        <v>1190</v>
      </c>
      <c r="E48" s="2" t="s">
        <v>1190</v>
      </c>
      <c r="F48" s="8" t="s">
        <v>1840</v>
      </c>
      <c r="G48" s="3">
        <v>1499762</v>
      </c>
      <c r="H48" s="10">
        <v>1499762</v>
      </c>
      <c r="I48" s="2"/>
      <c r="J48" s="4">
        <v>1</v>
      </c>
      <c r="K48" s="5">
        <v>43991</v>
      </c>
      <c r="L48" s="5">
        <v>44186</v>
      </c>
      <c r="M48" s="5">
        <v>43991</v>
      </c>
      <c r="N48" s="2" t="s">
        <v>1191</v>
      </c>
      <c r="O48" s="2" t="s">
        <v>1192</v>
      </c>
      <c r="P48" s="2" t="s">
        <v>1191</v>
      </c>
      <c r="Q48" s="2" t="s">
        <v>44</v>
      </c>
      <c r="R48" s="2" t="s">
        <v>45</v>
      </c>
      <c r="S48" s="2" t="s">
        <v>269</v>
      </c>
      <c r="T48" s="2" t="s">
        <v>270</v>
      </c>
      <c r="U48" s="2" t="s">
        <v>1193</v>
      </c>
      <c r="V48" s="2"/>
      <c r="W48" s="2"/>
      <c r="X48" s="2">
        <v>541715</v>
      </c>
      <c r="Y48" s="2" t="s">
        <v>108</v>
      </c>
      <c r="Z48" s="2" t="s">
        <v>1194</v>
      </c>
      <c r="AA48" s="2" t="s">
        <v>1195</v>
      </c>
      <c r="AB48" s="2" t="s">
        <v>39</v>
      </c>
      <c r="AC48" s="2" t="s">
        <v>40</v>
      </c>
      <c r="AD48" s="2" t="s">
        <v>1196</v>
      </c>
      <c r="AE48" s="2" t="s">
        <v>65</v>
      </c>
      <c r="AF48" s="2" t="s">
        <v>1197</v>
      </c>
      <c r="AG48" s="2"/>
      <c r="AH48" s="2"/>
      <c r="AI48" s="2"/>
      <c r="AJ48" s="2"/>
      <c r="AK48" s="7"/>
    </row>
    <row r="49" spans="1:37" x14ac:dyDescent="0.2">
      <c r="A49" s="8" t="s">
        <v>1845</v>
      </c>
      <c r="B49" s="2" t="s">
        <v>808</v>
      </c>
      <c r="C49" s="8" t="s">
        <v>1335</v>
      </c>
      <c r="D49" s="2" t="s">
        <v>1336</v>
      </c>
      <c r="E49" s="2" t="s">
        <v>1336</v>
      </c>
      <c r="F49" s="8" t="s">
        <v>1840</v>
      </c>
      <c r="G49" s="3">
        <v>1937760</v>
      </c>
      <c r="H49" s="10">
        <v>1937760</v>
      </c>
      <c r="I49" s="2"/>
      <c r="J49" s="4">
        <v>1</v>
      </c>
      <c r="K49" s="5">
        <v>43963</v>
      </c>
      <c r="L49" s="5">
        <v>44135</v>
      </c>
      <c r="M49" s="5"/>
      <c r="N49" s="2" t="s">
        <v>1337</v>
      </c>
      <c r="O49" s="2" t="s">
        <v>1338</v>
      </c>
      <c r="P49" s="2" t="s">
        <v>1339</v>
      </c>
      <c r="Q49" s="2" t="s">
        <v>104</v>
      </c>
      <c r="R49" s="2" t="s">
        <v>106</v>
      </c>
      <c r="S49" s="2" t="s">
        <v>1340</v>
      </c>
      <c r="T49" s="2"/>
      <c r="U49" s="2"/>
      <c r="V49" s="2"/>
      <c r="W49" s="2"/>
      <c r="X49" s="2">
        <v>511210</v>
      </c>
      <c r="Y49" s="2" t="s">
        <v>500</v>
      </c>
      <c r="Z49" s="2" t="s">
        <v>1341</v>
      </c>
      <c r="AA49" s="2" t="s">
        <v>1342</v>
      </c>
      <c r="AB49" s="2" t="s">
        <v>54</v>
      </c>
      <c r="AC49" s="2" t="s">
        <v>801</v>
      </c>
      <c r="AD49" s="2" t="s">
        <v>1343</v>
      </c>
      <c r="AE49" s="2" t="s">
        <v>1344</v>
      </c>
      <c r="AF49" s="2" t="s">
        <v>1345</v>
      </c>
      <c r="AG49" s="2"/>
      <c r="AH49" s="2"/>
      <c r="AI49" s="2"/>
      <c r="AJ49" s="2"/>
      <c r="AK49" s="7"/>
    </row>
    <row r="50" spans="1:37" x14ac:dyDescent="0.2">
      <c r="A50" s="8" t="s">
        <v>1845</v>
      </c>
      <c r="B50" s="2" t="s">
        <v>35</v>
      </c>
      <c r="C50" s="8" t="s">
        <v>714</v>
      </c>
      <c r="D50" s="2" t="s">
        <v>715</v>
      </c>
      <c r="E50" s="2" t="s">
        <v>716</v>
      </c>
      <c r="F50" s="8" t="s">
        <v>1835</v>
      </c>
      <c r="G50" s="3">
        <v>1000000</v>
      </c>
      <c r="H50" s="10">
        <v>10000000</v>
      </c>
      <c r="I50" s="2" t="s">
        <v>36</v>
      </c>
      <c r="J50" s="4"/>
      <c r="K50" s="5">
        <v>43915</v>
      </c>
      <c r="L50" s="5">
        <v>43917</v>
      </c>
      <c r="M50" s="5">
        <v>43915</v>
      </c>
      <c r="N50" s="2"/>
      <c r="O50" s="2"/>
      <c r="P50" s="2"/>
      <c r="Q50" s="2" t="s">
        <v>44</v>
      </c>
      <c r="R50" s="2" t="s">
        <v>45</v>
      </c>
      <c r="S50" s="2" t="s">
        <v>46</v>
      </c>
      <c r="T50" s="2" t="s">
        <v>47</v>
      </c>
      <c r="U50" s="2"/>
      <c r="V50" s="2"/>
      <c r="W50" s="2"/>
      <c r="X50" s="2">
        <v>624230</v>
      </c>
      <c r="Y50" s="2" t="s">
        <v>717</v>
      </c>
      <c r="Z50" s="2"/>
      <c r="AA50" s="2"/>
      <c r="AB50" s="2" t="s">
        <v>54</v>
      </c>
      <c r="AC50" s="2" t="s">
        <v>55</v>
      </c>
      <c r="AD50" s="2" t="s">
        <v>51</v>
      </c>
      <c r="AE50" s="2" t="s">
        <v>52</v>
      </c>
      <c r="AF50" s="2" t="s">
        <v>53</v>
      </c>
      <c r="AG50" s="2" t="s">
        <v>718</v>
      </c>
      <c r="AH50" s="2" t="s">
        <v>719</v>
      </c>
      <c r="AI50" s="2" t="s">
        <v>720</v>
      </c>
      <c r="AJ50" s="2" t="s">
        <v>721</v>
      </c>
      <c r="AK50" s="7"/>
    </row>
    <row r="51" spans="1:37" x14ac:dyDescent="0.2">
      <c r="A51" s="8" t="s">
        <v>1845</v>
      </c>
      <c r="B51" s="2" t="s">
        <v>791</v>
      </c>
      <c r="C51" s="8" t="s">
        <v>1559</v>
      </c>
      <c r="D51" s="2" t="s">
        <v>1560</v>
      </c>
      <c r="E51" s="2" t="s">
        <v>1561</v>
      </c>
      <c r="F51" s="8" t="s">
        <v>1835</v>
      </c>
      <c r="G51" s="3">
        <v>1063500</v>
      </c>
      <c r="H51" s="10">
        <v>1595250</v>
      </c>
      <c r="I51" s="2"/>
      <c r="J51" s="4">
        <v>0.66670000000000007</v>
      </c>
      <c r="K51" s="5">
        <v>43937</v>
      </c>
      <c r="L51" s="5">
        <v>44135</v>
      </c>
      <c r="M51" s="5">
        <v>43971</v>
      </c>
      <c r="N51" s="2" t="s">
        <v>1562</v>
      </c>
      <c r="O51" s="2" t="s">
        <v>1563</v>
      </c>
      <c r="P51" s="2" t="s">
        <v>1562</v>
      </c>
      <c r="Q51" s="2" t="s">
        <v>37</v>
      </c>
      <c r="R51" s="2" t="s">
        <v>740</v>
      </c>
      <c r="S51" s="2" t="s">
        <v>1564</v>
      </c>
      <c r="T51" s="2"/>
      <c r="U51" s="2"/>
      <c r="V51" s="2"/>
      <c r="W51" s="2"/>
      <c r="X51" s="2">
        <v>485999</v>
      </c>
      <c r="Y51" s="2" t="s">
        <v>1565</v>
      </c>
      <c r="Z51" s="2" t="s">
        <v>1566</v>
      </c>
      <c r="AA51" s="2" t="s">
        <v>1567</v>
      </c>
      <c r="AB51" s="2" t="s">
        <v>39</v>
      </c>
      <c r="AC51" s="2" t="s">
        <v>40</v>
      </c>
      <c r="AD51" s="2" t="s">
        <v>1568</v>
      </c>
      <c r="AE51" s="2" t="s">
        <v>383</v>
      </c>
      <c r="AF51" s="2" t="s">
        <v>1569</v>
      </c>
      <c r="AG51" s="2"/>
      <c r="AH51" s="2"/>
      <c r="AI51" s="2"/>
      <c r="AJ51" s="2"/>
      <c r="AK51" s="7"/>
    </row>
    <row r="52" spans="1:37" x14ac:dyDescent="0.2">
      <c r="A52" s="8" t="s">
        <v>1845</v>
      </c>
      <c r="B52" s="2" t="s">
        <v>791</v>
      </c>
      <c r="C52" s="8" t="s">
        <v>1650</v>
      </c>
      <c r="D52" s="2" t="s">
        <v>1651</v>
      </c>
      <c r="E52" s="2" t="s">
        <v>1651</v>
      </c>
      <c r="F52" s="8" t="s">
        <v>1835</v>
      </c>
      <c r="G52" s="3">
        <v>1019758</v>
      </c>
      <c r="H52" s="10">
        <v>1019758</v>
      </c>
      <c r="I52" s="2"/>
      <c r="J52" s="4">
        <v>1</v>
      </c>
      <c r="K52" s="5">
        <v>43932</v>
      </c>
      <c r="L52" s="5">
        <v>44104</v>
      </c>
      <c r="M52" s="5">
        <v>43979</v>
      </c>
      <c r="N52" s="2" t="s">
        <v>1652</v>
      </c>
      <c r="O52" s="2" t="s">
        <v>1653</v>
      </c>
      <c r="P52" s="2" t="s">
        <v>1652</v>
      </c>
      <c r="Q52" s="2" t="s">
        <v>37</v>
      </c>
      <c r="R52" s="2" t="s">
        <v>194</v>
      </c>
      <c r="S52" s="2" t="s">
        <v>776</v>
      </c>
      <c r="T52" s="2" t="s">
        <v>1654</v>
      </c>
      <c r="U52" s="2"/>
      <c r="V52" s="2"/>
      <c r="W52" s="2"/>
      <c r="X52" s="2">
        <v>721110</v>
      </c>
      <c r="Y52" s="2" t="s">
        <v>164</v>
      </c>
      <c r="Z52" s="2" t="s">
        <v>1655</v>
      </c>
      <c r="AA52" s="2" t="s">
        <v>1656</v>
      </c>
      <c r="AB52" s="2" t="s">
        <v>520</v>
      </c>
      <c r="AC52" s="2" t="s">
        <v>521</v>
      </c>
      <c r="AD52" s="2" t="s">
        <v>1657</v>
      </c>
      <c r="AE52" s="2" t="s">
        <v>128</v>
      </c>
      <c r="AF52" s="2" t="s">
        <v>1658</v>
      </c>
      <c r="AG52" s="2"/>
      <c r="AH52" s="2"/>
      <c r="AI52" s="2"/>
      <c r="AJ52" s="2"/>
      <c r="AK52" s="7"/>
    </row>
    <row r="53" spans="1:37" x14ac:dyDescent="0.2">
      <c r="A53" s="8" t="s">
        <v>1845</v>
      </c>
      <c r="B53" s="2" t="s">
        <v>808</v>
      </c>
      <c r="C53" s="8" t="s">
        <v>1687</v>
      </c>
      <c r="D53" s="2" t="s">
        <v>1688</v>
      </c>
      <c r="E53" s="2" t="s">
        <v>1688</v>
      </c>
      <c r="F53" s="8" t="s">
        <v>1835</v>
      </c>
      <c r="G53" s="3">
        <v>1579613.84</v>
      </c>
      <c r="H53" s="10">
        <v>2355675.34</v>
      </c>
      <c r="I53" s="2"/>
      <c r="J53" s="4">
        <v>0.67059999999999997</v>
      </c>
      <c r="K53" s="5">
        <v>43916</v>
      </c>
      <c r="L53" s="5">
        <v>44104</v>
      </c>
      <c r="M53" s="5"/>
      <c r="N53" s="2" t="s">
        <v>1689</v>
      </c>
      <c r="O53" s="2" t="s">
        <v>1690</v>
      </c>
      <c r="P53" s="2" t="s">
        <v>1689</v>
      </c>
      <c r="Q53" s="2" t="s">
        <v>37</v>
      </c>
      <c r="R53" s="2" t="s">
        <v>38</v>
      </c>
      <c r="S53" s="2" t="s">
        <v>100</v>
      </c>
      <c r="T53" s="2" t="s">
        <v>124</v>
      </c>
      <c r="U53" s="2" t="s">
        <v>548</v>
      </c>
      <c r="V53" s="2" t="s">
        <v>767</v>
      </c>
      <c r="W53" s="2" t="s">
        <v>768</v>
      </c>
      <c r="X53" s="2">
        <v>722310</v>
      </c>
      <c r="Y53" s="2" t="s">
        <v>48</v>
      </c>
      <c r="Z53" s="2" t="s">
        <v>1593</v>
      </c>
      <c r="AA53" s="2" t="s">
        <v>1594</v>
      </c>
      <c r="AB53" s="2" t="s">
        <v>54</v>
      </c>
      <c r="AC53" s="2" t="s">
        <v>801</v>
      </c>
      <c r="AD53" s="2" t="s">
        <v>1691</v>
      </c>
      <c r="AE53" s="2" t="s">
        <v>248</v>
      </c>
      <c r="AF53" s="2" t="s">
        <v>1692</v>
      </c>
      <c r="AG53" s="2"/>
      <c r="AH53" s="2"/>
      <c r="AI53" s="2"/>
      <c r="AJ53" s="2"/>
      <c r="AK53" s="7"/>
    </row>
    <row r="54" spans="1:37" x14ac:dyDescent="0.2">
      <c r="A54" s="8" t="s">
        <v>1845</v>
      </c>
      <c r="B54" s="2" t="s">
        <v>35</v>
      </c>
      <c r="C54" s="8" t="s">
        <v>513</v>
      </c>
      <c r="D54" s="2" t="s">
        <v>514</v>
      </c>
      <c r="E54" s="2" t="s">
        <v>515</v>
      </c>
      <c r="F54" s="8" t="str">
        <f>IF(ISERROR(SEARCH("PPE",D54)),"", "PPE")</f>
        <v>PPE</v>
      </c>
      <c r="G54" s="3">
        <v>1000000</v>
      </c>
      <c r="H54" s="10">
        <v>10000000</v>
      </c>
      <c r="I54" s="2" t="s">
        <v>36</v>
      </c>
      <c r="J54" s="4"/>
      <c r="K54" s="5">
        <v>43929</v>
      </c>
      <c r="L54" s="5">
        <v>43983</v>
      </c>
      <c r="M54" s="5">
        <v>44000</v>
      </c>
      <c r="N54" s="2"/>
      <c r="O54" s="2"/>
      <c r="P54" s="2"/>
      <c r="Q54" s="2" t="s">
        <v>104</v>
      </c>
      <c r="R54" s="2" t="s">
        <v>105</v>
      </c>
      <c r="S54" s="2" t="s">
        <v>170</v>
      </c>
      <c r="T54" s="2" t="s">
        <v>171</v>
      </c>
      <c r="U54" s="2" t="s">
        <v>516</v>
      </c>
      <c r="V54" s="2"/>
      <c r="W54" s="2"/>
      <c r="X54" s="2"/>
      <c r="Y54" s="2"/>
      <c r="Z54" s="2"/>
      <c r="AA54" s="2"/>
      <c r="AB54" s="2" t="s">
        <v>54</v>
      </c>
      <c r="AC54" s="2" t="s">
        <v>55</v>
      </c>
      <c r="AD54" s="2"/>
      <c r="AE54" s="2"/>
      <c r="AF54" s="2"/>
      <c r="AG54" s="2" t="s">
        <v>517</v>
      </c>
      <c r="AH54" s="2" t="s">
        <v>518</v>
      </c>
      <c r="AI54" s="2" t="s">
        <v>519</v>
      </c>
      <c r="AJ54" s="2"/>
      <c r="AK54" s="7"/>
    </row>
    <row r="55" spans="1:37" x14ac:dyDescent="0.2">
      <c r="A55" s="8" t="s">
        <v>1845</v>
      </c>
      <c r="B55" s="2" t="s">
        <v>35</v>
      </c>
      <c r="C55" s="8" t="s">
        <v>109</v>
      </c>
      <c r="D55" s="2" t="s">
        <v>110</v>
      </c>
      <c r="E55" s="2" t="s">
        <v>111</v>
      </c>
      <c r="F55" s="8" t="s">
        <v>1836</v>
      </c>
      <c r="G55" s="3">
        <v>1000000</v>
      </c>
      <c r="H55" s="10">
        <v>10000000</v>
      </c>
      <c r="I55" s="2" t="s">
        <v>36</v>
      </c>
      <c r="J55" s="4"/>
      <c r="K55" s="5">
        <v>44070</v>
      </c>
      <c r="L55" s="5">
        <v>44075</v>
      </c>
      <c r="M55" s="5">
        <v>44070</v>
      </c>
      <c r="N55" s="2"/>
      <c r="O55" s="2"/>
      <c r="P55" s="2"/>
      <c r="Q55" s="2" t="s">
        <v>37</v>
      </c>
      <c r="R55" s="2" t="s">
        <v>112</v>
      </c>
      <c r="S55" s="2" t="s">
        <v>113</v>
      </c>
      <c r="T55" s="2" t="s">
        <v>114</v>
      </c>
      <c r="U55" s="2"/>
      <c r="V55" s="2"/>
      <c r="W55" s="2"/>
      <c r="X55" s="2">
        <v>621512</v>
      </c>
      <c r="Y55" s="2" t="s">
        <v>115</v>
      </c>
      <c r="Z55" s="2" t="s">
        <v>116</v>
      </c>
      <c r="AA55" s="2" t="s">
        <v>117</v>
      </c>
      <c r="AB55" s="2" t="s">
        <v>54</v>
      </c>
      <c r="AC55" s="2" t="s">
        <v>55</v>
      </c>
      <c r="AD55" s="2" t="s">
        <v>118</v>
      </c>
      <c r="AE55" s="2"/>
      <c r="AF55" s="2"/>
      <c r="AG55" s="2" t="s">
        <v>119</v>
      </c>
      <c r="AH55" s="2" t="s">
        <v>120</v>
      </c>
      <c r="AI55" s="2" t="s">
        <v>121</v>
      </c>
      <c r="AJ55" s="2"/>
      <c r="AK55" s="7"/>
    </row>
    <row r="56" spans="1:37" x14ac:dyDescent="0.2">
      <c r="A56" s="8" t="s">
        <v>1845</v>
      </c>
      <c r="B56" s="2" t="s">
        <v>35</v>
      </c>
      <c r="C56" s="8" t="s">
        <v>492</v>
      </c>
      <c r="D56" s="2" t="s">
        <v>493</v>
      </c>
      <c r="E56" s="2" t="s">
        <v>494</v>
      </c>
      <c r="F56" s="8" t="s">
        <v>1836</v>
      </c>
      <c r="G56" s="3">
        <v>1000000</v>
      </c>
      <c r="H56" s="10">
        <v>10000000</v>
      </c>
      <c r="I56" s="2" t="s">
        <v>36</v>
      </c>
      <c r="J56" s="4"/>
      <c r="K56" s="5">
        <v>43955</v>
      </c>
      <c r="L56" s="5">
        <v>43994</v>
      </c>
      <c r="M56" s="5">
        <v>43979</v>
      </c>
      <c r="N56" s="2"/>
      <c r="O56" s="2"/>
      <c r="P56" s="2"/>
      <c r="Q56" s="2" t="s">
        <v>37</v>
      </c>
      <c r="R56" s="2" t="s">
        <v>38</v>
      </c>
      <c r="S56" s="2" t="s">
        <v>100</v>
      </c>
      <c r="T56" s="2" t="s">
        <v>101</v>
      </c>
      <c r="U56" s="2" t="s">
        <v>285</v>
      </c>
      <c r="V56" s="2" t="s">
        <v>286</v>
      </c>
      <c r="W56" s="2"/>
      <c r="X56" s="2">
        <v>541715</v>
      </c>
      <c r="Y56" s="2" t="s">
        <v>108</v>
      </c>
      <c r="Z56" s="2" t="s">
        <v>102</v>
      </c>
      <c r="AA56" s="2" t="s">
        <v>103</v>
      </c>
      <c r="AB56" s="2" t="s">
        <v>54</v>
      </c>
      <c r="AC56" s="2" t="s">
        <v>55</v>
      </c>
      <c r="AD56" s="2"/>
      <c r="AE56" s="2"/>
      <c r="AF56" s="2"/>
      <c r="AG56" s="2" t="s">
        <v>467</v>
      </c>
      <c r="AH56" s="2" t="s">
        <v>468</v>
      </c>
      <c r="AI56" s="2" t="s">
        <v>469</v>
      </c>
      <c r="AJ56" s="2"/>
      <c r="AK56" s="7"/>
    </row>
    <row r="57" spans="1:37" x14ac:dyDescent="0.2">
      <c r="A57" s="8" t="s">
        <v>1845</v>
      </c>
      <c r="B57" s="2" t="s">
        <v>35</v>
      </c>
      <c r="C57" s="8" t="s">
        <v>691</v>
      </c>
      <c r="D57" s="2" t="s">
        <v>110</v>
      </c>
      <c r="E57" s="2" t="s">
        <v>692</v>
      </c>
      <c r="F57" s="8" t="s">
        <v>1836</v>
      </c>
      <c r="G57" s="3">
        <v>1000000</v>
      </c>
      <c r="H57" s="10">
        <v>10000000</v>
      </c>
      <c r="I57" s="2" t="s">
        <v>36</v>
      </c>
      <c r="J57" s="4"/>
      <c r="K57" s="5">
        <v>43917</v>
      </c>
      <c r="L57" s="5">
        <v>43922</v>
      </c>
      <c r="M57" s="5">
        <v>43917</v>
      </c>
      <c r="N57" s="2"/>
      <c r="O57" s="2"/>
      <c r="P57" s="2"/>
      <c r="Q57" s="2" t="s">
        <v>37</v>
      </c>
      <c r="R57" s="2" t="s">
        <v>112</v>
      </c>
      <c r="S57" s="2" t="s">
        <v>113</v>
      </c>
      <c r="T57" s="2" t="s">
        <v>114</v>
      </c>
      <c r="U57" s="2"/>
      <c r="V57" s="2"/>
      <c r="W57" s="2"/>
      <c r="X57" s="2">
        <v>621512</v>
      </c>
      <c r="Y57" s="2" t="s">
        <v>115</v>
      </c>
      <c r="Z57" s="2" t="s">
        <v>116</v>
      </c>
      <c r="AA57" s="2" t="s">
        <v>117</v>
      </c>
      <c r="AB57" s="2" t="s">
        <v>54</v>
      </c>
      <c r="AC57" s="2" t="s">
        <v>55</v>
      </c>
      <c r="AD57" s="2" t="s">
        <v>118</v>
      </c>
      <c r="AE57" s="2"/>
      <c r="AF57" s="2"/>
      <c r="AG57" s="2" t="s">
        <v>119</v>
      </c>
      <c r="AH57" s="2" t="s">
        <v>120</v>
      </c>
      <c r="AI57" s="2" t="s">
        <v>121</v>
      </c>
      <c r="AJ57" s="2"/>
      <c r="AK57" s="7"/>
    </row>
    <row r="58" spans="1:37" x14ac:dyDescent="0.2">
      <c r="A58" s="8" t="s">
        <v>1845</v>
      </c>
      <c r="B58" s="2" t="s">
        <v>808</v>
      </c>
      <c r="C58" s="8" t="s">
        <v>1451</v>
      </c>
      <c r="D58" s="2" t="s">
        <v>1452</v>
      </c>
      <c r="E58" s="2" t="s">
        <v>1452</v>
      </c>
      <c r="F58" s="8" t="s">
        <v>1834</v>
      </c>
      <c r="G58" s="3">
        <v>6047100</v>
      </c>
      <c r="H58" s="10">
        <v>6047100</v>
      </c>
      <c r="I58" s="2"/>
      <c r="J58" s="4">
        <v>1</v>
      </c>
      <c r="K58" s="5">
        <v>43938</v>
      </c>
      <c r="L58" s="5">
        <v>44227</v>
      </c>
      <c r="M58" s="5"/>
      <c r="N58" s="2" t="s">
        <v>455</v>
      </c>
      <c r="O58" s="2" t="s">
        <v>456</v>
      </c>
      <c r="P58" s="2" t="s">
        <v>457</v>
      </c>
      <c r="Q58" s="2" t="s">
        <v>37</v>
      </c>
      <c r="R58" s="2" t="s">
        <v>38</v>
      </c>
      <c r="S58" s="2" t="s">
        <v>100</v>
      </c>
      <c r="T58" s="2" t="s">
        <v>101</v>
      </c>
      <c r="U58" s="2" t="s">
        <v>285</v>
      </c>
      <c r="V58" s="2" t="s">
        <v>286</v>
      </c>
      <c r="W58" s="2"/>
      <c r="X58" s="2">
        <v>334516</v>
      </c>
      <c r="Y58" s="2" t="s">
        <v>764</v>
      </c>
      <c r="Z58" s="2" t="s">
        <v>970</v>
      </c>
      <c r="AA58" s="2" t="s">
        <v>971</v>
      </c>
      <c r="AB58" s="2" t="s">
        <v>54</v>
      </c>
      <c r="AC58" s="2" t="s">
        <v>801</v>
      </c>
      <c r="AD58" s="2" t="s">
        <v>1453</v>
      </c>
      <c r="AE58" s="2" t="s">
        <v>459</v>
      </c>
      <c r="AF58" s="2" t="s">
        <v>1454</v>
      </c>
      <c r="AG58" s="2"/>
      <c r="AH58" s="2"/>
      <c r="AI58" s="2"/>
      <c r="AJ58" s="2"/>
      <c r="AK58" s="7"/>
    </row>
    <row r="59" spans="1:37" x14ac:dyDescent="0.2">
      <c r="A59" s="8" t="s">
        <v>1845</v>
      </c>
      <c r="B59" s="2" t="s">
        <v>808</v>
      </c>
      <c r="C59" s="8" t="s">
        <v>1473</v>
      </c>
      <c r="D59" s="2" t="s">
        <v>1474</v>
      </c>
      <c r="E59" s="2" t="s">
        <v>1474</v>
      </c>
      <c r="F59" s="8" t="s">
        <v>1834</v>
      </c>
      <c r="G59" s="3">
        <v>2999000</v>
      </c>
      <c r="H59" s="10">
        <v>2999000</v>
      </c>
      <c r="I59" s="2"/>
      <c r="J59" s="4">
        <v>1</v>
      </c>
      <c r="K59" s="5">
        <v>43945</v>
      </c>
      <c r="L59" s="5">
        <v>44135</v>
      </c>
      <c r="M59" s="5"/>
      <c r="N59" s="2" t="s">
        <v>455</v>
      </c>
      <c r="O59" s="2" t="s">
        <v>456</v>
      </c>
      <c r="P59" s="2" t="s">
        <v>457</v>
      </c>
      <c r="Q59" s="2" t="s">
        <v>37</v>
      </c>
      <c r="R59" s="2" t="s">
        <v>38</v>
      </c>
      <c r="S59" s="2" t="s">
        <v>100</v>
      </c>
      <c r="T59" s="2" t="s">
        <v>101</v>
      </c>
      <c r="U59" s="2" t="s">
        <v>285</v>
      </c>
      <c r="V59" s="2" t="s">
        <v>286</v>
      </c>
      <c r="W59" s="2"/>
      <c r="X59" s="2">
        <v>334516</v>
      </c>
      <c r="Y59" s="2" t="s">
        <v>764</v>
      </c>
      <c r="Z59" s="2" t="s">
        <v>970</v>
      </c>
      <c r="AA59" s="2" t="s">
        <v>971</v>
      </c>
      <c r="AB59" s="2" t="s">
        <v>54</v>
      </c>
      <c r="AC59" s="2" t="s">
        <v>801</v>
      </c>
      <c r="AD59" s="2" t="s">
        <v>1453</v>
      </c>
      <c r="AE59" s="2" t="s">
        <v>459</v>
      </c>
      <c r="AF59" s="2" t="s">
        <v>1454</v>
      </c>
      <c r="AG59" s="2"/>
      <c r="AH59" s="2"/>
      <c r="AI59" s="2"/>
      <c r="AJ59" s="2"/>
      <c r="AK59" s="7"/>
    </row>
    <row r="60" spans="1:37" x14ac:dyDescent="0.2">
      <c r="A60" s="8" t="s">
        <v>1845</v>
      </c>
      <c r="B60" s="2" t="s">
        <v>808</v>
      </c>
      <c r="C60" s="8" t="s">
        <v>1642</v>
      </c>
      <c r="D60" s="2" t="s">
        <v>1643</v>
      </c>
      <c r="E60" s="2" t="s">
        <v>1643</v>
      </c>
      <c r="F60" s="8" t="s">
        <v>1834</v>
      </c>
      <c r="G60" s="3">
        <v>5905150</v>
      </c>
      <c r="H60" s="10">
        <v>5905150</v>
      </c>
      <c r="I60" s="2"/>
      <c r="J60" s="4">
        <v>1</v>
      </c>
      <c r="K60" s="5">
        <v>43913</v>
      </c>
      <c r="L60" s="5">
        <v>44119</v>
      </c>
      <c r="M60" s="5"/>
      <c r="N60" s="2" t="s">
        <v>455</v>
      </c>
      <c r="O60" s="2" t="s">
        <v>456</v>
      </c>
      <c r="P60" s="2" t="s">
        <v>457</v>
      </c>
      <c r="Q60" s="2" t="s">
        <v>37</v>
      </c>
      <c r="R60" s="2" t="s">
        <v>38</v>
      </c>
      <c r="S60" s="2" t="s">
        <v>100</v>
      </c>
      <c r="T60" s="2" t="s">
        <v>101</v>
      </c>
      <c r="U60" s="2" t="s">
        <v>285</v>
      </c>
      <c r="V60" s="2" t="s">
        <v>286</v>
      </c>
      <c r="W60" s="2"/>
      <c r="X60" s="2">
        <v>334516</v>
      </c>
      <c r="Y60" s="2" t="s">
        <v>764</v>
      </c>
      <c r="Z60" s="2" t="s">
        <v>970</v>
      </c>
      <c r="AA60" s="2" t="s">
        <v>971</v>
      </c>
      <c r="AB60" s="2" t="s">
        <v>54</v>
      </c>
      <c r="AC60" s="2" t="s">
        <v>801</v>
      </c>
      <c r="AD60" s="2" t="s">
        <v>1453</v>
      </c>
      <c r="AE60" s="2" t="s">
        <v>459</v>
      </c>
      <c r="AF60" s="2" t="s">
        <v>1454</v>
      </c>
      <c r="AG60" s="2"/>
      <c r="AH60" s="2"/>
      <c r="AI60" s="2"/>
      <c r="AJ60" s="2"/>
      <c r="AK60" s="7"/>
    </row>
    <row r="61" spans="1:37" x14ac:dyDescent="0.2">
      <c r="A61" s="8" t="s">
        <v>1845</v>
      </c>
      <c r="B61" s="2" t="s">
        <v>808</v>
      </c>
      <c r="C61" s="8" t="s">
        <v>1790</v>
      </c>
      <c r="D61" s="2" t="s">
        <v>1791</v>
      </c>
      <c r="E61" s="2" t="s">
        <v>1791</v>
      </c>
      <c r="F61" s="8" t="s">
        <v>1834</v>
      </c>
      <c r="G61" s="3">
        <v>2080396.23</v>
      </c>
      <c r="H61" s="10">
        <v>2080396.23</v>
      </c>
      <c r="I61" s="2"/>
      <c r="J61" s="4">
        <v>1</v>
      </c>
      <c r="K61" s="5">
        <v>43875</v>
      </c>
      <c r="L61" s="5">
        <v>44119</v>
      </c>
      <c r="M61" s="5"/>
      <c r="N61" s="2" t="s">
        <v>455</v>
      </c>
      <c r="O61" s="2" t="s">
        <v>456</v>
      </c>
      <c r="P61" s="2" t="s">
        <v>457</v>
      </c>
      <c r="Q61" s="2" t="s">
        <v>37</v>
      </c>
      <c r="R61" s="2" t="s">
        <v>38</v>
      </c>
      <c r="S61" s="2" t="s">
        <v>100</v>
      </c>
      <c r="T61" s="2" t="s">
        <v>101</v>
      </c>
      <c r="U61" s="2" t="s">
        <v>285</v>
      </c>
      <c r="V61" s="2" t="s">
        <v>286</v>
      </c>
      <c r="W61" s="2"/>
      <c r="X61" s="2">
        <v>334516</v>
      </c>
      <c r="Y61" s="2" t="s">
        <v>764</v>
      </c>
      <c r="Z61" s="2" t="s">
        <v>970</v>
      </c>
      <c r="AA61" s="2" t="s">
        <v>971</v>
      </c>
      <c r="AB61" s="2" t="s">
        <v>54</v>
      </c>
      <c r="AC61" s="2" t="s">
        <v>801</v>
      </c>
      <c r="AD61" s="2" t="s">
        <v>1453</v>
      </c>
      <c r="AE61" s="2" t="s">
        <v>459</v>
      </c>
      <c r="AF61" s="2" t="s">
        <v>1454</v>
      </c>
      <c r="AG61" s="2"/>
      <c r="AH61" s="2"/>
      <c r="AI61" s="2"/>
      <c r="AJ61" s="2"/>
      <c r="AK61" s="7"/>
    </row>
    <row r="62" spans="1:37" x14ac:dyDescent="0.2">
      <c r="A62" s="8" t="s">
        <v>1845</v>
      </c>
      <c r="B62" s="2" t="s">
        <v>808</v>
      </c>
      <c r="C62" s="8" t="s">
        <v>1801</v>
      </c>
      <c r="D62" s="2" t="s">
        <v>1802</v>
      </c>
      <c r="E62" s="2" t="s">
        <v>1802</v>
      </c>
      <c r="F62" s="8" t="s">
        <v>1834</v>
      </c>
      <c r="G62" s="3">
        <v>1800000</v>
      </c>
      <c r="H62" s="10">
        <v>1800000</v>
      </c>
      <c r="I62" s="2"/>
      <c r="J62" s="4">
        <v>1</v>
      </c>
      <c r="K62" s="5">
        <v>43739</v>
      </c>
      <c r="L62" s="5">
        <v>44104</v>
      </c>
      <c r="M62" s="5"/>
      <c r="N62" s="2" t="s">
        <v>1803</v>
      </c>
      <c r="O62" s="2" t="s">
        <v>1804</v>
      </c>
      <c r="P62" s="2" t="s">
        <v>1805</v>
      </c>
      <c r="Q62" s="2" t="s">
        <v>37</v>
      </c>
      <c r="R62" s="2" t="s">
        <v>112</v>
      </c>
      <c r="S62" s="2" t="s">
        <v>113</v>
      </c>
      <c r="T62" s="2" t="s">
        <v>114</v>
      </c>
      <c r="U62" s="2"/>
      <c r="V62" s="2"/>
      <c r="W62" s="2"/>
      <c r="X62" s="2">
        <v>325413</v>
      </c>
      <c r="Y62" s="2" t="s">
        <v>70</v>
      </c>
      <c r="Z62" s="2" t="s">
        <v>799</v>
      </c>
      <c r="AA62" s="2" t="s">
        <v>800</v>
      </c>
      <c r="AB62" s="2" t="s">
        <v>54</v>
      </c>
      <c r="AC62" s="2" t="s">
        <v>801</v>
      </c>
      <c r="AD62" s="2" t="s">
        <v>1806</v>
      </c>
      <c r="AE62" s="2" t="s">
        <v>122</v>
      </c>
      <c r="AF62" s="2" t="s">
        <v>1807</v>
      </c>
      <c r="AG62" s="2"/>
      <c r="AH62" s="2"/>
      <c r="AI62" s="2"/>
      <c r="AJ62" s="2"/>
      <c r="AK62" s="7"/>
    </row>
    <row r="63" spans="1:37" x14ac:dyDescent="0.2">
      <c r="A63" s="8" t="s">
        <v>1845</v>
      </c>
      <c r="B63" s="2" t="s">
        <v>35</v>
      </c>
      <c r="C63" s="8" t="s">
        <v>167</v>
      </c>
      <c r="D63" s="2" t="s">
        <v>168</v>
      </c>
      <c r="E63" s="2" t="s">
        <v>169</v>
      </c>
      <c r="F63" s="8" t="s">
        <v>1834</v>
      </c>
      <c r="G63" s="3">
        <v>1000000</v>
      </c>
      <c r="H63" s="10">
        <v>10000000</v>
      </c>
      <c r="I63" s="2" t="s">
        <v>36</v>
      </c>
      <c r="J63" s="4"/>
      <c r="K63" s="5">
        <v>44069</v>
      </c>
      <c r="L63" s="5">
        <v>44070</v>
      </c>
      <c r="M63" s="5">
        <v>44069</v>
      </c>
      <c r="N63" s="2"/>
      <c r="O63" s="2"/>
      <c r="P63" s="2"/>
      <c r="Q63" s="2" t="s">
        <v>104</v>
      </c>
      <c r="R63" s="2" t="s">
        <v>105</v>
      </c>
      <c r="S63" s="2" t="s">
        <v>170</v>
      </c>
      <c r="T63" s="2" t="s">
        <v>171</v>
      </c>
      <c r="U63" s="2" t="s">
        <v>172</v>
      </c>
      <c r="V63" s="2"/>
      <c r="W63" s="2"/>
      <c r="X63" s="2">
        <v>325413</v>
      </c>
      <c r="Y63" s="2" t="s">
        <v>70</v>
      </c>
      <c r="Z63" s="2" t="s">
        <v>173</v>
      </c>
      <c r="AA63" s="2" t="s">
        <v>174</v>
      </c>
      <c r="AB63" s="2" t="s">
        <v>54</v>
      </c>
      <c r="AC63" s="2" t="s">
        <v>55</v>
      </c>
      <c r="AD63" s="2" t="s">
        <v>41</v>
      </c>
      <c r="AE63" s="2"/>
      <c r="AF63" s="2"/>
      <c r="AG63" s="2" t="s">
        <v>175</v>
      </c>
      <c r="AH63" s="2" t="s">
        <v>176</v>
      </c>
      <c r="AI63" s="2" t="s">
        <v>177</v>
      </c>
      <c r="AJ63" s="2"/>
      <c r="AK63" s="7"/>
    </row>
    <row r="64" spans="1:37" x14ac:dyDescent="0.2">
      <c r="A64" s="8" t="s">
        <v>1845</v>
      </c>
      <c r="B64" s="2" t="s">
        <v>35</v>
      </c>
      <c r="C64" s="8" t="s">
        <v>452</v>
      </c>
      <c r="D64" s="2" t="s">
        <v>453</v>
      </c>
      <c r="E64" s="2" t="s">
        <v>454</v>
      </c>
      <c r="F64" s="8" t="s">
        <v>1834</v>
      </c>
      <c r="G64" s="3">
        <v>109827341</v>
      </c>
      <c r="H64" s="10">
        <v>274111340</v>
      </c>
      <c r="I64" s="2" t="s">
        <v>36</v>
      </c>
      <c r="J64" s="4"/>
      <c r="K64" s="5">
        <v>44005</v>
      </c>
      <c r="L64" s="5">
        <v>44027</v>
      </c>
      <c r="M64" s="5">
        <v>44005</v>
      </c>
      <c r="N64" s="2" t="s">
        <v>455</v>
      </c>
      <c r="O64" s="2" t="s">
        <v>456</v>
      </c>
      <c r="P64" s="2" t="s">
        <v>457</v>
      </c>
      <c r="Q64" s="2" t="s">
        <v>37</v>
      </c>
      <c r="R64" s="2" t="s">
        <v>112</v>
      </c>
      <c r="S64" s="2" t="s">
        <v>198</v>
      </c>
      <c r="T64" s="2" t="s">
        <v>199</v>
      </c>
      <c r="U64" s="2" t="s">
        <v>200</v>
      </c>
      <c r="V64" s="2"/>
      <c r="W64" s="2"/>
      <c r="X64" s="2">
        <v>541714</v>
      </c>
      <c r="Y64" s="2" t="s">
        <v>201</v>
      </c>
      <c r="Z64" s="2" t="s">
        <v>102</v>
      </c>
      <c r="AA64" s="2" t="s">
        <v>103</v>
      </c>
      <c r="AB64" s="2" t="s">
        <v>54</v>
      </c>
      <c r="AC64" s="2" t="s">
        <v>55</v>
      </c>
      <c r="AD64" s="2" t="s">
        <v>458</v>
      </c>
      <c r="AE64" s="2" t="s">
        <v>459</v>
      </c>
      <c r="AF64" s="2" t="s">
        <v>460</v>
      </c>
      <c r="AG64" s="2" t="s">
        <v>461</v>
      </c>
      <c r="AH64" s="2" t="s">
        <v>462</v>
      </c>
      <c r="AI64" s="2" t="s">
        <v>463</v>
      </c>
      <c r="AJ64" s="2"/>
      <c r="AK64" s="7"/>
    </row>
    <row r="65" spans="1:37" x14ac:dyDescent="0.2">
      <c r="A65" s="8" t="s">
        <v>1845</v>
      </c>
      <c r="B65" s="2" t="s">
        <v>791</v>
      </c>
      <c r="C65" s="8" t="s">
        <v>1728</v>
      </c>
      <c r="D65" s="2" t="s">
        <v>1729</v>
      </c>
      <c r="E65" s="2" t="s">
        <v>1729</v>
      </c>
      <c r="F65" s="8" t="s">
        <v>1834</v>
      </c>
      <c r="G65" s="3">
        <v>1467334.34</v>
      </c>
      <c r="H65" s="10">
        <v>1467334.34</v>
      </c>
      <c r="I65" s="2"/>
      <c r="J65" s="4">
        <v>1</v>
      </c>
      <c r="K65" s="5">
        <v>43917</v>
      </c>
      <c r="L65" s="5">
        <v>44252</v>
      </c>
      <c r="M65" s="5">
        <v>43966</v>
      </c>
      <c r="N65" s="2" t="s">
        <v>1730</v>
      </c>
      <c r="O65" s="2" t="s">
        <v>1731</v>
      </c>
      <c r="P65" s="2" t="s">
        <v>1732</v>
      </c>
      <c r="Q65" s="2" t="s">
        <v>37</v>
      </c>
      <c r="R65" s="2" t="s">
        <v>112</v>
      </c>
      <c r="S65" s="2" t="s">
        <v>635</v>
      </c>
      <c r="T65" s="2" t="s">
        <v>1733</v>
      </c>
      <c r="U65" s="2"/>
      <c r="V65" s="2"/>
      <c r="W65" s="2"/>
      <c r="X65" s="2">
        <v>621511</v>
      </c>
      <c r="Y65" s="2" t="s">
        <v>76</v>
      </c>
      <c r="Z65" s="2" t="s">
        <v>913</v>
      </c>
      <c r="AA65" s="2" t="s">
        <v>914</v>
      </c>
      <c r="AB65" s="2" t="s">
        <v>54</v>
      </c>
      <c r="AC65" s="2" t="s">
        <v>801</v>
      </c>
      <c r="AD65" s="2"/>
      <c r="AE65" s="2"/>
      <c r="AF65" s="2"/>
      <c r="AG65" s="2"/>
      <c r="AH65" s="2"/>
      <c r="AI65" s="2"/>
      <c r="AJ65" s="2"/>
      <c r="AK65" s="7"/>
    </row>
    <row r="66" spans="1:37" x14ac:dyDescent="0.2">
      <c r="A66" s="8" t="s">
        <v>1845</v>
      </c>
      <c r="B66" s="2" t="s">
        <v>35</v>
      </c>
      <c r="C66" s="8" t="s">
        <v>769</v>
      </c>
      <c r="D66" s="2" t="s">
        <v>770</v>
      </c>
      <c r="E66" s="2" t="s">
        <v>771</v>
      </c>
      <c r="F66" s="8" t="str">
        <f>IF(ISERROR(SEARCH("Testing",D66)),"", "Testing")</f>
        <v>Testing</v>
      </c>
      <c r="G66" s="3">
        <v>1000000</v>
      </c>
      <c r="H66" s="10">
        <v>10000000</v>
      </c>
      <c r="I66" s="2" t="s">
        <v>753</v>
      </c>
      <c r="J66" s="4"/>
      <c r="K66" s="5">
        <v>44075</v>
      </c>
      <c r="L66" s="5">
        <v>44085</v>
      </c>
      <c r="M66" s="5">
        <v>44075</v>
      </c>
      <c r="N66" s="2"/>
      <c r="O66" s="2"/>
      <c r="P66" s="2"/>
      <c r="Q66" s="2" t="s">
        <v>44</v>
      </c>
      <c r="R66" s="2" t="s">
        <v>319</v>
      </c>
      <c r="S66" s="2" t="s">
        <v>756</v>
      </c>
      <c r="T66" s="2" t="s">
        <v>757</v>
      </c>
      <c r="U66" s="2" t="s">
        <v>758</v>
      </c>
      <c r="V66" s="2" t="s">
        <v>759</v>
      </c>
      <c r="W66" s="2"/>
      <c r="X66" s="2">
        <v>541512</v>
      </c>
      <c r="Y66" s="2" t="s">
        <v>61</v>
      </c>
      <c r="Z66" s="2" t="s">
        <v>511</v>
      </c>
      <c r="AA66" s="2" t="s">
        <v>512</v>
      </c>
      <c r="AB66" s="2" t="s">
        <v>39</v>
      </c>
      <c r="AC66" s="2" t="s">
        <v>40</v>
      </c>
      <c r="AD66" s="2" t="s">
        <v>760</v>
      </c>
      <c r="AE66" s="2" t="s">
        <v>302</v>
      </c>
      <c r="AF66" s="2" t="s">
        <v>761</v>
      </c>
      <c r="AG66" s="2" t="s">
        <v>772</v>
      </c>
      <c r="AH66" s="2" t="s">
        <v>773</v>
      </c>
      <c r="AI66" s="2" t="s">
        <v>774</v>
      </c>
      <c r="AJ66" s="2"/>
      <c r="AK66" s="7"/>
    </row>
    <row r="67" spans="1:37" x14ac:dyDescent="0.2">
      <c r="A67" s="8" t="s">
        <v>1845</v>
      </c>
      <c r="B67" s="2" t="s">
        <v>808</v>
      </c>
      <c r="C67" s="8" t="s">
        <v>1411</v>
      </c>
      <c r="D67" s="2" t="s">
        <v>1412</v>
      </c>
      <c r="E67" s="2" t="s">
        <v>1412</v>
      </c>
      <c r="F67" s="8" t="str">
        <f>IF(ISERROR(SEARCH("Testing",D67)),"", "Testing")</f>
        <v>Testing</v>
      </c>
      <c r="G67" s="3">
        <v>1032200</v>
      </c>
      <c r="H67" s="10">
        <v>1032200</v>
      </c>
      <c r="I67" s="2"/>
      <c r="J67" s="4">
        <v>1</v>
      </c>
      <c r="K67" s="5">
        <v>43963</v>
      </c>
      <c r="L67" s="5">
        <v>44135</v>
      </c>
      <c r="M67" s="5"/>
      <c r="N67" s="2" t="s">
        <v>1413</v>
      </c>
      <c r="O67" s="2" t="s">
        <v>1414</v>
      </c>
      <c r="P67" s="2" t="s">
        <v>1413</v>
      </c>
      <c r="Q67" s="2" t="s">
        <v>37</v>
      </c>
      <c r="R67" s="2" t="s">
        <v>112</v>
      </c>
      <c r="S67" s="2" t="s">
        <v>113</v>
      </c>
      <c r="T67" s="2" t="s">
        <v>114</v>
      </c>
      <c r="U67" s="2"/>
      <c r="V67" s="2"/>
      <c r="W67" s="2"/>
      <c r="X67" s="2">
        <v>621511</v>
      </c>
      <c r="Y67" s="2" t="s">
        <v>76</v>
      </c>
      <c r="Z67" s="2" t="s">
        <v>913</v>
      </c>
      <c r="AA67" s="2" t="s">
        <v>914</v>
      </c>
      <c r="AB67" s="2" t="s">
        <v>54</v>
      </c>
      <c r="AC67" s="2" t="s">
        <v>801</v>
      </c>
      <c r="AD67" s="2"/>
      <c r="AE67" s="2"/>
      <c r="AF67" s="2"/>
      <c r="AG67" s="2"/>
      <c r="AH67" s="2"/>
      <c r="AI67" s="2"/>
      <c r="AJ67" s="2"/>
      <c r="AK67" s="7"/>
    </row>
    <row r="68" spans="1:37" x14ac:dyDescent="0.2">
      <c r="A68" s="8" t="s">
        <v>1845</v>
      </c>
      <c r="B68" s="2" t="s">
        <v>791</v>
      </c>
      <c r="C68" s="8" t="s">
        <v>1415</v>
      </c>
      <c r="D68" s="2" t="s">
        <v>1416</v>
      </c>
      <c r="E68" s="2" t="s">
        <v>1417</v>
      </c>
      <c r="F68" s="8" t="str">
        <f>IF(ISERROR(SEARCH("Testing",D68)),"", "Testing")</f>
        <v>Testing</v>
      </c>
      <c r="G68" s="3">
        <v>1032200</v>
      </c>
      <c r="H68" s="10">
        <v>1032200</v>
      </c>
      <c r="I68" s="2"/>
      <c r="J68" s="4">
        <v>1</v>
      </c>
      <c r="K68" s="5">
        <v>43963</v>
      </c>
      <c r="L68" s="5">
        <v>44104</v>
      </c>
      <c r="M68" s="5">
        <v>43963</v>
      </c>
      <c r="N68" s="2" t="s">
        <v>1413</v>
      </c>
      <c r="O68" s="2" t="s">
        <v>1414</v>
      </c>
      <c r="P68" s="2" t="s">
        <v>1413</v>
      </c>
      <c r="Q68" s="2" t="s">
        <v>37</v>
      </c>
      <c r="R68" s="2" t="s">
        <v>38</v>
      </c>
      <c r="S68" s="2" t="s">
        <v>1418</v>
      </c>
      <c r="T68" s="2"/>
      <c r="U68" s="2"/>
      <c r="V68" s="2"/>
      <c r="W68" s="2"/>
      <c r="X68" s="2">
        <v>621511</v>
      </c>
      <c r="Y68" s="2" t="s">
        <v>76</v>
      </c>
      <c r="Z68" s="2" t="s">
        <v>913</v>
      </c>
      <c r="AA68" s="2" t="s">
        <v>914</v>
      </c>
      <c r="AB68" s="2" t="s">
        <v>54</v>
      </c>
      <c r="AC68" s="2" t="s">
        <v>801</v>
      </c>
      <c r="AD68" s="2"/>
      <c r="AE68" s="2"/>
      <c r="AF68" s="2"/>
      <c r="AG68" s="2"/>
      <c r="AH68" s="2"/>
      <c r="AI68" s="2"/>
      <c r="AJ68" s="2"/>
      <c r="AK68" s="7"/>
    </row>
    <row r="69" spans="1:37" x14ac:dyDescent="0.2">
      <c r="A69" s="8" t="s">
        <v>1845</v>
      </c>
      <c r="B69" s="2" t="s">
        <v>35</v>
      </c>
      <c r="C69" s="8" t="s">
        <v>560</v>
      </c>
      <c r="D69" s="2" t="s">
        <v>561</v>
      </c>
      <c r="E69" s="2" t="s">
        <v>562</v>
      </c>
      <c r="F69" s="8" t="str">
        <f>IF(ISERROR(SEARCH("ventilator",D69)),"", "Ventilators")</f>
        <v>Ventilators</v>
      </c>
      <c r="G69" s="3">
        <v>1000000</v>
      </c>
      <c r="H69" s="10">
        <v>10000000</v>
      </c>
      <c r="I69" s="2" t="s">
        <v>36</v>
      </c>
      <c r="J69" s="4"/>
      <c r="K69" s="5">
        <v>43958</v>
      </c>
      <c r="L69" s="5">
        <v>43963</v>
      </c>
      <c r="M69" s="5">
        <v>43962</v>
      </c>
      <c r="N69" s="2"/>
      <c r="O69" s="2"/>
      <c r="P69" s="2"/>
      <c r="Q69" s="2" t="s">
        <v>37</v>
      </c>
      <c r="R69" s="2" t="s">
        <v>38</v>
      </c>
      <c r="S69" s="2" t="s">
        <v>100</v>
      </c>
      <c r="T69" s="2" t="s">
        <v>101</v>
      </c>
      <c r="U69" s="2" t="s">
        <v>285</v>
      </c>
      <c r="V69" s="2" t="s">
        <v>286</v>
      </c>
      <c r="W69" s="2"/>
      <c r="X69" s="2">
        <v>541715</v>
      </c>
      <c r="Y69" s="2" t="s">
        <v>108</v>
      </c>
      <c r="Z69" s="2" t="s">
        <v>102</v>
      </c>
      <c r="AA69" s="2" t="s">
        <v>103</v>
      </c>
      <c r="AB69" s="2" t="s">
        <v>54</v>
      </c>
      <c r="AC69" s="2" t="s">
        <v>55</v>
      </c>
      <c r="AD69" s="2"/>
      <c r="AE69" s="2"/>
      <c r="AF69" s="2"/>
      <c r="AG69" s="2" t="s">
        <v>467</v>
      </c>
      <c r="AH69" s="2" t="s">
        <v>468</v>
      </c>
      <c r="AI69" s="2" t="s">
        <v>469</v>
      </c>
      <c r="AJ69" s="2"/>
      <c r="AK69" s="7"/>
    </row>
    <row r="70" spans="1:37" x14ac:dyDescent="0.2">
      <c r="A70" s="8" t="s">
        <v>1846</v>
      </c>
      <c r="B70" s="2" t="s">
        <v>35</v>
      </c>
      <c r="C70" s="8" t="s">
        <v>240</v>
      </c>
      <c r="D70" s="2" t="s">
        <v>241</v>
      </c>
      <c r="E70" s="2" t="s">
        <v>242</v>
      </c>
      <c r="F70" s="8" t="s">
        <v>1837</v>
      </c>
      <c r="G70" s="3">
        <v>4400313</v>
      </c>
      <c r="H70" s="10">
        <v>4400313</v>
      </c>
      <c r="I70" s="2" t="s">
        <v>36</v>
      </c>
      <c r="J70" s="4"/>
      <c r="K70" s="5">
        <v>44043</v>
      </c>
      <c r="L70" s="5">
        <v>44058</v>
      </c>
      <c r="M70" s="5">
        <v>44043</v>
      </c>
      <c r="N70" s="2" t="s">
        <v>243</v>
      </c>
      <c r="O70" s="2" t="s">
        <v>244</v>
      </c>
      <c r="P70" s="2" t="s">
        <v>243</v>
      </c>
      <c r="Q70" s="2" t="s">
        <v>245</v>
      </c>
      <c r="R70" s="2" t="s">
        <v>246</v>
      </c>
      <c r="S70" s="2"/>
      <c r="T70" s="2"/>
      <c r="U70" s="2"/>
      <c r="V70" s="2"/>
      <c r="W70" s="2"/>
      <c r="X70" s="2">
        <v>541715</v>
      </c>
      <c r="Y70" s="2" t="s">
        <v>108</v>
      </c>
      <c r="Z70" s="2" t="s">
        <v>102</v>
      </c>
      <c r="AA70" s="2" t="s">
        <v>103</v>
      </c>
      <c r="AB70" s="2" t="s">
        <v>54</v>
      </c>
      <c r="AC70" s="2" t="s">
        <v>55</v>
      </c>
      <c r="AD70" s="2" t="s">
        <v>247</v>
      </c>
      <c r="AE70" s="2" t="s">
        <v>248</v>
      </c>
      <c r="AF70" s="2" t="s">
        <v>249</v>
      </c>
      <c r="AG70" s="2" t="s">
        <v>250</v>
      </c>
      <c r="AH70" s="2" t="s">
        <v>251</v>
      </c>
      <c r="AI70" s="2" t="s">
        <v>252</v>
      </c>
      <c r="AJ70" s="2"/>
    </row>
    <row r="71" spans="1:37" x14ac:dyDescent="0.2">
      <c r="A71" s="8" t="s">
        <v>1846</v>
      </c>
      <c r="B71" s="2" t="s">
        <v>35</v>
      </c>
      <c r="C71" s="8" t="s">
        <v>253</v>
      </c>
      <c r="D71" s="2" t="s">
        <v>254</v>
      </c>
      <c r="E71" s="2" t="s">
        <v>255</v>
      </c>
      <c r="F71" s="8" t="s">
        <v>1837</v>
      </c>
      <c r="G71" s="3">
        <v>14570785</v>
      </c>
      <c r="H71" s="10">
        <v>29777170</v>
      </c>
      <c r="I71" s="2" t="s">
        <v>36</v>
      </c>
      <c r="J71" s="4"/>
      <c r="K71" s="5">
        <v>44043</v>
      </c>
      <c r="L71" s="5">
        <v>44058</v>
      </c>
      <c r="M71" s="5">
        <v>44043</v>
      </c>
      <c r="N71" s="2" t="s">
        <v>256</v>
      </c>
      <c r="O71" s="2" t="s">
        <v>257</v>
      </c>
      <c r="P71" s="2" t="s">
        <v>256</v>
      </c>
      <c r="Q71" s="2" t="s">
        <v>245</v>
      </c>
      <c r="R71" s="2" t="s">
        <v>246</v>
      </c>
      <c r="S71" s="2"/>
      <c r="T71" s="2"/>
      <c r="U71" s="2"/>
      <c r="V71" s="2"/>
      <c r="W71" s="2"/>
      <c r="X71" s="2">
        <v>541715</v>
      </c>
      <c r="Y71" s="2" t="s">
        <v>108</v>
      </c>
      <c r="Z71" s="2" t="s">
        <v>102</v>
      </c>
      <c r="AA71" s="2" t="s">
        <v>103</v>
      </c>
      <c r="AB71" s="2" t="s">
        <v>54</v>
      </c>
      <c r="AC71" s="2" t="s">
        <v>55</v>
      </c>
      <c r="AD71" s="2" t="s">
        <v>258</v>
      </c>
      <c r="AE71" s="2" t="s">
        <v>184</v>
      </c>
      <c r="AF71" s="2" t="s">
        <v>259</v>
      </c>
      <c r="AG71" s="2" t="s">
        <v>250</v>
      </c>
      <c r="AH71" s="2" t="s">
        <v>251</v>
      </c>
      <c r="AI71" s="2" t="s">
        <v>252</v>
      </c>
      <c r="AJ71" s="2"/>
    </row>
    <row r="72" spans="1:37" x14ac:dyDescent="0.2">
      <c r="A72" s="8" t="s">
        <v>1846</v>
      </c>
      <c r="B72" s="2" t="s">
        <v>808</v>
      </c>
      <c r="C72" s="8" t="s">
        <v>995</v>
      </c>
      <c r="D72" s="2" t="s">
        <v>996</v>
      </c>
      <c r="E72" s="2" t="s">
        <v>996</v>
      </c>
      <c r="F72" s="8" t="s">
        <v>1837</v>
      </c>
      <c r="G72" s="3">
        <v>1183656</v>
      </c>
      <c r="H72" s="10">
        <v>1183656</v>
      </c>
      <c r="I72" s="2"/>
      <c r="J72" s="4">
        <v>1</v>
      </c>
      <c r="K72" s="5">
        <v>44036</v>
      </c>
      <c r="L72" s="5">
        <v>44106</v>
      </c>
      <c r="M72" s="5"/>
      <c r="N72" s="2" t="s">
        <v>997</v>
      </c>
      <c r="O72" s="2" t="s">
        <v>998</v>
      </c>
      <c r="P72" s="2" t="s">
        <v>997</v>
      </c>
      <c r="Q72" s="2" t="s">
        <v>160</v>
      </c>
      <c r="R72" s="2" t="s">
        <v>797</v>
      </c>
      <c r="S72" s="2" t="s">
        <v>798</v>
      </c>
      <c r="T72" s="2"/>
      <c r="U72" s="2"/>
      <c r="V72" s="2"/>
      <c r="W72" s="2"/>
      <c r="X72" s="2">
        <v>541611</v>
      </c>
      <c r="Y72" s="2" t="s">
        <v>64</v>
      </c>
      <c r="Z72" s="2" t="s">
        <v>999</v>
      </c>
      <c r="AA72" s="2" t="s">
        <v>1000</v>
      </c>
      <c r="AB72" s="2" t="s">
        <v>54</v>
      </c>
      <c r="AC72" s="2" t="s">
        <v>801</v>
      </c>
      <c r="AD72" s="2" t="s">
        <v>1001</v>
      </c>
      <c r="AE72" s="2" t="s">
        <v>43</v>
      </c>
      <c r="AF72" s="2" t="s">
        <v>1002</v>
      </c>
      <c r="AG72" s="2"/>
      <c r="AH72" s="2"/>
      <c r="AI72" s="2"/>
      <c r="AJ72" s="2"/>
    </row>
    <row r="73" spans="1:37" x14ac:dyDescent="0.2">
      <c r="A73" s="8" t="s">
        <v>1846</v>
      </c>
      <c r="B73" s="2" t="s">
        <v>791</v>
      </c>
      <c r="C73" s="8" t="s">
        <v>1009</v>
      </c>
      <c r="D73" s="2" t="s">
        <v>1010</v>
      </c>
      <c r="E73" s="2" t="s">
        <v>1011</v>
      </c>
      <c r="F73" s="8" t="s">
        <v>1837</v>
      </c>
      <c r="G73" s="3">
        <v>3600000</v>
      </c>
      <c r="H73" s="10">
        <v>3600000</v>
      </c>
      <c r="I73" s="2"/>
      <c r="J73" s="4">
        <v>1</v>
      </c>
      <c r="K73" s="5">
        <v>44021</v>
      </c>
      <c r="L73" s="5">
        <v>44196</v>
      </c>
      <c r="M73" s="5">
        <v>44056</v>
      </c>
      <c r="N73" s="2" t="s">
        <v>1012</v>
      </c>
      <c r="O73" s="2" t="s">
        <v>1013</v>
      </c>
      <c r="P73" s="2" t="s">
        <v>1014</v>
      </c>
      <c r="Q73" s="2" t="s">
        <v>509</v>
      </c>
      <c r="R73" s="2" t="s">
        <v>510</v>
      </c>
      <c r="S73" s="2"/>
      <c r="T73" s="2"/>
      <c r="U73" s="2"/>
      <c r="V73" s="2"/>
      <c r="W73" s="2"/>
      <c r="X73" s="2">
        <v>325412</v>
      </c>
      <c r="Y73" s="2" t="s">
        <v>299</v>
      </c>
      <c r="Z73" s="2" t="s">
        <v>1015</v>
      </c>
      <c r="AA73" s="2" t="s">
        <v>1016</v>
      </c>
      <c r="AB73" s="2" t="s">
        <v>54</v>
      </c>
      <c r="AC73" s="2" t="s">
        <v>801</v>
      </c>
      <c r="AD73" s="2" t="s">
        <v>1017</v>
      </c>
      <c r="AE73" s="2" t="s">
        <v>549</v>
      </c>
      <c r="AF73" s="2" t="s">
        <v>1018</v>
      </c>
      <c r="AG73" s="2"/>
      <c r="AH73" s="2"/>
      <c r="AI73" s="2"/>
      <c r="AJ73" s="2"/>
    </row>
    <row r="74" spans="1:37" x14ac:dyDescent="0.2">
      <c r="A74" s="8" t="s">
        <v>1846</v>
      </c>
      <c r="B74" s="2" t="s">
        <v>791</v>
      </c>
      <c r="C74" s="8" t="s">
        <v>1030</v>
      </c>
      <c r="D74" s="2" t="s">
        <v>1031</v>
      </c>
      <c r="E74" s="2" t="s">
        <v>1031</v>
      </c>
      <c r="F74" s="8" t="s">
        <v>1837</v>
      </c>
      <c r="G74" s="3">
        <v>2246000</v>
      </c>
      <c r="H74" s="10">
        <v>2246000</v>
      </c>
      <c r="I74" s="2"/>
      <c r="J74" s="4">
        <v>1</v>
      </c>
      <c r="K74" s="5">
        <v>44026</v>
      </c>
      <c r="L74" s="5">
        <v>44211</v>
      </c>
      <c r="M74" s="5">
        <v>44026</v>
      </c>
      <c r="N74" s="2" t="s">
        <v>406</v>
      </c>
      <c r="O74" s="2" t="s">
        <v>407</v>
      </c>
      <c r="P74" s="2" t="s">
        <v>408</v>
      </c>
      <c r="Q74" s="2" t="s">
        <v>1032</v>
      </c>
      <c r="R74" s="2" t="s">
        <v>1033</v>
      </c>
      <c r="S74" s="2" t="s">
        <v>1034</v>
      </c>
      <c r="T74" s="2"/>
      <c r="U74" s="2"/>
      <c r="V74" s="2"/>
      <c r="W74" s="2"/>
      <c r="X74" s="2">
        <v>541611</v>
      </c>
      <c r="Y74" s="2" t="s">
        <v>64</v>
      </c>
      <c r="Z74" s="2" t="s">
        <v>1035</v>
      </c>
      <c r="AA74" s="2" t="s">
        <v>1036</v>
      </c>
      <c r="AB74" s="2" t="s">
        <v>54</v>
      </c>
      <c r="AC74" s="2" t="s">
        <v>801</v>
      </c>
      <c r="AD74" s="2" t="s">
        <v>1037</v>
      </c>
      <c r="AE74" s="2" t="s">
        <v>43</v>
      </c>
      <c r="AF74" s="2" t="s">
        <v>1038</v>
      </c>
      <c r="AG74" s="2"/>
      <c r="AH74" s="2"/>
      <c r="AI74" s="2"/>
      <c r="AJ74" s="2"/>
    </row>
    <row r="75" spans="1:37" x14ac:dyDescent="0.2">
      <c r="A75" s="8" t="s">
        <v>1846</v>
      </c>
      <c r="B75" s="2" t="s">
        <v>791</v>
      </c>
      <c r="C75" s="8" t="s">
        <v>1276</v>
      </c>
      <c r="D75" s="2" t="s">
        <v>1277</v>
      </c>
      <c r="E75" s="2" t="s">
        <v>1278</v>
      </c>
      <c r="F75" s="8" t="s">
        <v>1837</v>
      </c>
      <c r="G75" s="3">
        <v>9099200</v>
      </c>
      <c r="H75" s="10">
        <v>9099200</v>
      </c>
      <c r="I75" s="2"/>
      <c r="J75" s="4">
        <v>1</v>
      </c>
      <c r="K75" s="5">
        <v>43957</v>
      </c>
      <c r="L75" s="5">
        <v>44093</v>
      </c>
      <c r="M75" s="5">
        <v>44028</v>
      </c>
      <c r="N75" s="2" t="s">
        <v>1279</v>
      </c>
      <c r="O75" s="2" t="s">
        <v>1280</v>
      </c>
      <c r="P75" s="2" t="s">
        <v>1279</v>
      </c>
      <c r="Q75" s="2" t="s">
        <v>1224</v>
      </c>
      <c r="R75" s="2" t="s">
        <v>1225</v>
      </c>
      <c r="S75" s="2"/>
      <c r="T75" s="2"/>
      <c r="U75" s="2"/>
      <c r="V75" s="2"/>
      <c r="W75" s="2"/>
      <c r="X75" s="2">
        <v>621511</v>
      </c>
      <c r="Y75" s="2" t="s">
        <v>76</v>
      </c>
      <c r="Z75" s="2" t="s">
        <v>913</v>
      </c>
      <c r="AA75" s="2" t="s">
        <v>914</v>
      </c>
      <c r="AB75" s="2" t="s">
        <v>54</v>
      </c>
      <c r="AC75" s="2" t="s">
        <v>801</v>
      </c>
      <c r="AD75" s="2" t="s">
        <v>859</v>
      </c>
      <c r="AE75" s="2" t="s">
        <v>77</v>
      </c>
      <c r="AF75" s="2" t="s">
        <v>1281</v>
      </c>
      <c r="AG75" s="2"/>
      <c r="AH75" s="2"/>
      <c r="AI75" s="2"/>
      <c r="AJ75" s="2"/>
    </row>
    <row r="76" spans="1:37" x14ac:dyDescent="0.2">
      <c r="A76" s="8" t="s">
        <v>1846</v>
      </c>
      <c r="B76" s="2" t="s">
        <v>791</v>
      </c>
      <c r="C76" s="8" t="s">
        <v>1492</v>
      </c>
      <c r="D76" s="2" t="s">
        <v>1493</v>
      </c>
      <c r="E76" s="2" t="s">
        <v>1494</v>
      </c>
      <c r="F76" s="8" t="s">
        <v>1837</v>
      </c>
      <c r="G76" s="3">
        <v>3279755</v>
      </c>
      <c r="H76" s="10">
        <v>3279755</v>
      </c>
      <c r="I76" s="2"/>
      <c r="J76" s="4">
        <v>1</v>
      </c>
      <c r="K76" s="5">
        <v>43939</v>
      </c>
      <c r="L76" s="5">
        <v>44104</v>
      </c>
      <c r="M76" s="5">
        <v>43973</v>
      </c>
      <c r="N76" s="2" t="s">
        <v>1495</v>
      </c>
      <c r="O76" s="2" t="s">
        <v>1496</v>
      </c>
      <c r="P76" s="2" t="s">
        <v>1495</v>
      </c>
      <c r="Q76" s="2" t="s">
        <v>123</v>
      </c>
      <c r="R76" s="2" t="s">
        <v>384</v>
      </c>
      <c r="S76" s="2"/>
      <c r="T76" s="2"/>
      <c r="U76" s="2"/>
      <c r="V76" s="2"/>
      <c r="W76" s="2"/>
      <c r="X76" s="2">
        <v>621111</v>
      </c>
      <c r="Y76" s="2" t="s">
        <v>637</v>
      </c>
      <c r="Z76" s="2" t="s">
        <v>815</v>
      </c>
      <c r="AA76" s="2" t="s">
        <v>816</v>
      </c>
      <c r="AB76" s="2" t="s">
        <v>54</v>
      </c>
      <c r="AC76" s="2" t="s">
        <v>801</v>
      </c>
      <c r="AD76" s="2" t="s">
        <v>1497</v>
      </c>
      <c r="AE76" s="2" t="s">
        <v>317</v>
      </c>
      <c r="AF76" s="2" t="s">
        <v>1498</v>
      </c>
      <c r="AG76" s="2"/>
      <c r="AH76" s="2"/>
      <c r="AI76" s="2"/>
      <c r="AJ76" s="2"/>
      <c r="AK76" s="7"/>
    </row>
    <row r="77" spans="1:37" x14ac:dyDescent="0.2">
      <c r="A77" s="8" t="s">
        <v>1846</v>
      </c>
      <c r="B77" s="2" t="s">
        <v>791</v>
      </c>
      <c r="C77" s="8" t="s">
        <v>1525</v>
      </c>
      <c r="D77" s="2" t="s">
        <v>1526</v>
      </c>
      <c r="E77" s="2" t="s">
        <v>1526</v>
      </c>
      <c r="F77" s="8" t="s">
        <v>1837</v>
      </c>
      <c r="G77" s="3">
        <v>1413119</v>
      </c>
      <c r="H77" s="10">
        <v>1413119</v>
      </c>
      <c r="I77" s="2"/>
      <c r="J77" s="4">
        <v>1</v>
      </c>
      <c r="K77" s="5">
        <v>43945</v>
      </c>
      <c r="L77" s="5">
        <v>44104</v>
      </c>
      <c r="M77" s="5">
        <v>43971</v>
      </c>
      <c r="N77" s="2" t="s">
        <v>1527</v>
      </c>
      <c r="O77" s="2" t="s">
        <v>1528</v>
      </c>
      <c r="P77" s="2" t="s">
        <v>1527</v>
      </c>
      <c r="Q77" s="2" t="s">
        <v>123</v>
      </c>
      <c r="R77" s="2" t="s">
        <v>384</v>
      </c>
      <c r="S77" s="2"/>
      <c r="T77" s="2"/>
      <c r="U77" s="2"/>
      <c r="V77" s="2"/>
      <c r="W77" s="2"/>
      <c r="X77" s="2">
        <v>621420</v>
      </c>
      <c r="Y77" s="2" t="s">
        <v>1529</v>
      </c>
      <c r="Z77" s="2" t="s">
        <v>815</v>
      </c>
      <c r="AA77" s="2" t="s">
        <v>816</v>
      </c>
      <c r="AB77" s="2" t="s">
        <v>54</v>
      </c>
      <c r="AC77" s="2" t="s">
        <v>801</v>
      </c>
      <c r="AD77" s="2" t="s">
        <v>1497</v>
      </c>
      <c r="AE77" s="2" t="s">
        <v>317</v>
      </c>
      <c r="AF77" s="2" t="s">
        <v>1530</v>
      </c>
      <c r="AG77" s="2"/>
      <c r="AH77" s="2"/>
      <c r="AI77" s="2"/>
      <c r="AJ77" s="2"/>
      <c r="AK77" s="7"/>
    </row>
    <row r="78" spans="1:37" x14ac:dyDescent="0.2">
      <c r="A78" s="8" t="s">
        <v>1846</v>
      </c>
      <c r="B78" s="2" t="s">
        <v>791</v>
      </c>
      <c r="C78" s="8" t="s">
        <v>1545</v>
      </c>
      <c r="D78" s="2" t="s">
        <v>1546</v>
      </c>
      <c r="E78" s="2" t="s">
        <v>1546</v>
      </c>
      <c r="F78" s="8" t="s">
        <v>1837</v>
      </c>
      <c r="G78" s="3">
        <v>2280885</v>
      </c>
      <c r="H78" s="10">
        <v>2280885</v>
      </c>
      <c r="I78" s="2"/>
      <c r="J78" s="4">
        <v>1</v>
      </c>
      <c r="K78" s="5">
        <v>43938</v>
      </c>
      <c r="L78" s="5">
        <v>44104</v>
      </c>
      <c r="M78" s="5">
        <v>43973</v>
      </c>
      <c r="N78" s="2" t="s">
        <v>1547</v>
      </c>
      <c r="O78" s="2" t="s">
        <v>1548</v>
      </c>
      <c r="P78" s="2" t="s">
        <v>1547</v>
      </c>
      <c r="Q78" s="2" t="s">
        <v>123</v>
      </c>
      <c r="R78" s="2" t="s">
        <v>384</v>
      </c>
      <c r="S78" s="2"/>
      <c r="T78" s="2"/>
      <c r="U78" s="2"/>
      <c r="V78" s="2"/>
      <c r="W78" s="2"/>
      <c r="X78" s="2">
        <v>621111</v>
      </c>
      <c r="Y78" s="2" t="s">
        <v>637</v>
      </c>
      <c r="Z78" s="2" t="s">
        <v>815</v>
      </c>
      <c r="AA78" s="2" t="s">
        <v>816</v>
      </c>
      <c r="AB78" s="2" t="s">
        <v>54</v>
      </c>
      <c r="AC78" s="2" t="s">
        <v>801</v>
      </c>
      <c r="AD78" s="2" t="s">
        <v>1453</v>
      </c>
      <c r="AE78" s="2" t="s">
        <v>459</v>
      </c>
      <c r="AF78" s="2" t="s">
        <v>1549</v>
      </c>
      <c r="AG78" s="2"/>
      <c r="AH78" s="2"/>
      <c r="AI78" s="2"/>
      <c r="AJ78" s="2"/>
      <c r="AK78" s="7"/>
    </row>
    <row r="79" spans="1:37" x14ac:dyDescent="0.2">
      <c r="A79" s="8" t="s">
        <v>1846</v>
      </c>
      <c r="B79" s="2" t="s">
        <v>808</v>
      </c>
      <c r="C79" s="8" t="s">
        <v>1550</v>
      </c>
      <c r="D79" s="2" t="s">
        <v>1551</v>
      </c>
      <c r="E79" s="2" t="s">
        <v>1551</v>
      </c>
      <c r="F79" s="8" t="s">
        <v>1837</v>
      </c>
      <c r="G79" s="3">
        <v>6749208</v>
      </c>
      <c r="H79" s="10">
        <v>10278864</v>
      </c>
      <c r="I79" s="2"/>
      <c r="J79" s="4">
        <v>0.65659999999999996</v>
      </c>
      <c r="K79" s="5">
        <v>43917</v>
      </c>
      <c r="L79" s="5">
        <v>44187</v>
      </c>
      <c r="M79" s="5"/>
      <c r="N79" s="2" t="s">
        <v>1552</v>
      </c>
      <c r="O79" s="2" t="s">
        <v>1553</v>
      </c>
      <c r="P79" s="2" t="s">
        <v>1552</v>
      </c>
      <c r="Q79" s="2" t="s">
        <v>160</v>
      </c>
      <c r="R79" s="2" t="s">
        <v>787</v>
      </c>
      <c r="S79" s="2" t="s">
        <v>788</v>
      </c>
      <c r="T79" s="2"/>
      <c r="U79" s="2"/>
      <c r="V79" s="2"/>
      <c r="W79" s="2"/>
      <c r="X79" s="2">
        <v>541711</v>
      </c>
      <c r="Y79" s="2" t="s">
        <v>1554</v>
      </c>
      <c r="Z79" s="2" t="s">
        <v>1555</v>
      </c>
      <c r="AA79" s="2" t="s">
        <v>1556</v>
      </c>
      <c r="AB79" s="2" t="s">
        <v>54</v>
      </c>
      <c r="AC79" s="2" t="s">
        <v>801</v>
      </c>
      <c r="AD79" s="2" t="s">
        <v>1557</v>
      </c>
      <c r="AE79" s="2" t="s">
        <v>508</v>
      </c>
      <c r="AF79" s="2" t="s">
        <v>1558</v>
      </c>
      <c r="AG79" s="2"/>
      <c r="AH79" s="2"/>
      <c r="AI79" s="2"/>
      <c r="AJ79" s="2"/>
      <c r="AK79" s="7"/>
    </row>
    <row r="80" spans="1:37" x14ac:dyDescent="0.2">
      <c r="A80" s="8" t="s">
        <v>1846</v>
      </c>
      <c r="B80" s="2" t="s">
        <v>791</v>
      </c>
      <c r="C80" s="8" t="s">
        <v>1748</v>
      </c>
      <c r="D80" s="2" t="s">
        <v>1749</v>
      </c>
      <c r="E80" s="2" t="s">
        <v>1750</v>
      </c>
      <c r="F80" s="8" t="s">
        <v>1837</v>
      </c>
      <c r="G80" s="3">
        <v>1507890</v>
      </c>
      <c r="H80" s="10">
        <v>1507890</v>
      </c>
      <c r="I80" s="2"/>
      <c r="J80" s="4">
        <v>1</v>
      </c>
      <c r="K80" s="5">
        <v>43914</v>
      </c>
      <c r="L80" s="5">
        <v>44097</v>
      </c>
      <c r="M80" s="5">
        <v>43924</v>
      </c>
      <c r="N80" s="2" t="s">
        <v>1751</v>
      </c>
      <c r="O80" s="2" t="s">
        <v>1752</v>
      </c>
      <c r="P80" s="2" t="s">
        <v>1751</v>
      </c>
      <c r="Q80" s="2" t="s">
        <v>160</v>
      </c>
      <c r="R80" s="2" t="s">
        <v>787</v>
      </c>
      <c r="S80" s="2" t="s">
        <v>788</v>
      </c>
      <c r="T80" s="2"/>
      <c r="U80" s="2"/>
      <c r="V80" s="2"/>
      <c r="W80" s="2"/>
      <c r="X80" s="2">
        <v>334516</v>
      </c>
      <c r="Y80" s="2" t="s">
        <v>764</v>
      </c>
      <c r="Z80" s="2" t="s">
        <v>970</v>
      </c>
      <c r="AA80" s="2" t="s">
        <v>971</v>
      </c>
      <c r="AB80" s="2" t="s">
        <v>54</v>
      </c>
      <c r="AC80" s="2" t="s">
        <v>801</v>
      </c>
      <c r="AD80" s="2" t="s">
        <v>1753</v>
      </c>
      <c r="AE80" s="2" t="s">
        <v>302</v>
      </c>
      <c r="AF80" s="2" t="s">
        <v>1754</v>
      </c>
      <c r="AG80" s="2"/>
      <c r="AH80" s="2"/>
      <c r="AI80" s="2"/>
      <c r="AJ80" s="2"/>
      <c r="AK80" s="7"/>
    </row>
    <row r="81" spans="1:37" x14ac:dyDescent="0.2">
      <c r="A81" s="8" t="s">
        <v>1846</v>
      </c>
      <c r="B81" s="2" t="s">
        <v>791</v>
      </c>
      <c r="C81" s="8" t="s">
        <v>792</v>
      </c>
      <c r="D81" s="2" t="s">
        <v>793</v>
      </c>
      <c r="E81" s="2" t="s">
        <v>793</v>
      </c>
      <c r="F81" s="8" t="s">
        <v>1841</v>
      </c>
      <c r="G81" s="3">
        <v>16481159.25</v>
      </c>
      <c r="H81" s="10">
        <v>16481159.25</v>
      </c>
      <c r="I81" s="2"/>
      <c r="J81" s="4">
        <v>1</v>
      </c>
      <c r="K81" s="5">
        <v>44074</v>
      </c>
      <c r="L81" s="5">
        <v>44196</v>
      </c>
      <c r="M81" s="5">
        <v>44074</v>
      </c>
      <c r="N81" s="2" t="s">
        <v>794</v>
      </c>
      <c r="O81" s="2" t="s">
        <v>795</v>
      </c>
      <c r="P81" s="2" t="s">
        <v>796</v>
      </c>
      <c r="Q81" s="2" t="s">
        <v>160</v>
      </c>
      <c r="R81" s="2" t="s">
        <v>797</v>
      </c>
      <c r="S81" s="2" t="s">
        <v>798</v>
      </c>
      <c r="T81" s="2"/>
      <c r="U81" s="2"/>
      <c r="V81" s="2"/>
      <c r="W81" s="2"/>
      <c r="X81" s="2">
        <v>334516</v>
      </c>
      <c r="Y81" s="2" t="s">
        <v>764</v>
      </c>
      <c r="Z81" s="2" t="s">
        <v>799</v>
      </c>
      <c r="AA81" s="2" t="s">
        <v>800</v>
      </c>
      <c r="AB81" s="2" t="s">
        <v>54</v>
      </c>
      <c r="AC81" s="2" t="s">
        <v>801</v>
      </c>
      <c r="AD81" s="2" t="s">
        <v>802</v>
      </c>
      <c r="AE81" s="2" t="s">
        <v>43</v>
      </c>
      <c r="AF81" s="2" t="s">
        <v>803</v>
      </c>
      <c r="AG81" s="2"/>
      <c r="AH81" s="2"/>
      <c r="AI81" s="2"/>
      <c r="AJ81" s="2"/>
      <c r="AK81" s="7"/>
    </row>
    <row r="82" spans="1:37" s="7" customFormat="1" x14ac:dyDescent="0.2">
      <c r="A82" s="8" t="s">
        <v>1846</v>
      </c>
      <c r="B82" s="2" t="s">
        <v>808</v>
      </c>
      <c r="C82" s="8" t="s">
        <v>979</v>
      </c>
      <c r="D82" s="2" t="s">
        <v>980</v>
      </c>
      <c r="E82" s="2" t="s">
        <v>980</v>
      </c>
      <c r="F82" s="8" t="s">
        <v>1840</v>
      </c>
      <c r="G82" s="3">
        <v>2000090.62</v>
      </c>
      <c r="H82" s="10">
        <v>2000090.62</v>
      </c>
      <c r="I82" s="2"/>
      <c r="J82" s="4">
        <v>1</v>
      </c>
      <c r="K82" s="5">
        <v>44034</v>
      </c>
      <c r="L82" s="5">
        <v>44089</v>
      </c>
      <c r="M82" s="5"/>
      <c r="N82" s="2" t="s">
        <v>981</v>
      </c>
      <c r="O82" s="2" t="s">
        <v>982</v>
      </c>
      <c r="P82" s="2" t="s">
        <v>981</v>
      </c>
      <c r="Q82" s="2" t="s">
        <v>245</v>
      </c>
      <c r="R82" s="2" t="s">
        <v>246</v>
      </c>
      <c r="S82" s="2"/>
      <c r="T82" s="2"/>
      <c r="U82" s="2"/>
      <c r="V82" s="2"/>
      <c r="W82" s="2"/>
      <c r="X82" s="2">
        <v>443120</v>
      </c>
      <c r="Y82" s="2" t="s">
        <v>983</v>
      </c>
      <c r="Z82" s="2" t="s">
        <v>984</v>
      </c>
      <c r="AA82" s="2" t="s">
        <v>985</v>
      </c>
      <c r="AB82" s="2" t="s">
        <v>54</v>
      </c>
      <c r="AC82" s="2" t="s">
        <v>801</v>
      </c>
      <c r="AD82" s="2" t="s">
        <v>986</v>
      </c>
      <c r="AE82" s="2" t="s">
        <v>302</v>
      </c>
      <c r="AF82" s="2" t="s">
        <v>987</v>
      </c>
      <c r="AG82" s="2"/>
      <c r="AH82" s="2"/>
      <c r="AI82" s="2"/>
      <c r="AJ82" s="2"/>
    </row>
    <row r="83" spans="1:37" s="7" customFormat="1" x14ac:dyDescent="0.2">
      <c r="A83" s="8" t="s">
        <v>1846</v>
      </c>
      <c r="B83" s="2" t="s">
        <v>808</v>
      </c>
      <c r="C83" s="8" t="s">
        <v>1090</v>
      </c>
      <c r="D83" s="2" t="s">
        <v>1091</v>
      </c>
      <c r="E83" s="2" t="s">
        <v>1091</v>
      </c>
      <c r="F83" s="8" t="s">
        <v>1840</v>
      </c>
      <c r="G83" s="3">
        <v>1949966.04</v>
      </c>
      <c r="H83" s="10">
        <v>1949966.04</v>
      </c>
      <c r="I83" s="2"/>
      <c r="J83" s="4">
        <v>1</v>
      </c>
      <c r="K83" s="5">
        <v>44013</v>
      </c>
      <c r="L83" s="5">
        <v>44195</v>
      </c>
      <c r="M83" s="5"/>
      <c r="N83" s="2" t="s">
        <v>778</v>
      </c>
      <c r="O83" s="2" t="s">
        <v>779</v>
      </c>
      <c r="P83" s="2" t="s">
        <v>780</v>
      </c>
      <c r="Q83" s="2" t="s">
        <v>245</v>
      </c>
      <c r="R83" s="2" t="s">
        <v>246</v>
      </c>
      <c r="S83" s="2"/>
      <c r="T83" s="2"/>
      <c r="U83" s="2"/>
      <c r="V83" s="2"/>
      <c r="W83" s="2"/>
      <c r="X83" s="2">
        <v>541512</v>
      </c>
      <c r="Y83" s="2" t="s">
        <v>61</v>
      </c>
      <c r="Z83" s="2" t="s">
        <v>1092</v>
      </c>
      <c r="AA83" s="2" t="s">
        <v>1093</v>
      </c>
      <c r="AB83" s="2" t="s">
        <v>54</v>
      </c>
      <c r="AC83" s="2" t="s">
        <v>801</v>
      </c>
      <c r="AD83" s="2" t="s">
        <v>922</v>
      </c>
      <c r="AE83" s="2" t="s">
        <v>209</v>
      </c>
      <c r="AF83" s="2" t="s">
        <v>1094</v>
      </c>
      <c r="AG83" s="2"/>
      <c r="AH83" s="2"/>
      <c r="AI83" s="2"/>
      <c r="AJ83" s="2"/>
    </row>
    <row r="84" spans="1:37" s="7" customFormat="1" x14ac:dyDescent="0.2">
      <c r="A84" s="8" t="s">
        <v>1846</v>
      </c>
      <c r="B84" s="2" t="s">
        <v>808</v>
      </c>
      <c r="C84" s="8" t="s">
        <v>1402</v>
      </c>
      <c r="D84" s="2" t="s">
        <v>1403</v>
      </c>
      <c r="E84" s="2" t="s">
        <v>1403</v>
      </c>
      <c r="F84" s="8" t="s">
        <v>1840</v>
      </c>
      <c r="G84" s="3">
        <v>2030621.76</v>
      </c>
      <c r="H84" s="10">
        <v>2030621.76</v>
      </c>
      <c r="I84" s="2"/>
      <c r="J84" s="4">
        <v>1</v>
      </c>
      <c r="K84" s="5">
        <v>43955</v>
      </c>
      <c r="L84" s="5">
        <v>44101</v>
      </c>
      <c r="M84" s="5"/>
      <c r="N84" s="2" t="s">
        <v>1404</v>
      </c>
      <c r="O84" s="2" t="s">
        <v>1405</v>
      </c>
      <c r="P84" s="2" t="s">
        <v>1404</v>
      </c>
      <c r="Q84" s="2" t="s">
        <v>160</v>
      </c>
      <c r="R84" s="2" t="s">
        <v>161</v>
      </c>
      <c r="S84" s="2" t="s">
        <v>162</v>
      </c>
      <c r="T84" s="2"/>
      <c r="U84" s="2"/>
      <c r="V84" s="2"/>
      <c r="W84" s="2"/>
      <c r="X84" s="2">
        <v>511210</v>
      </c>
      <c r="Y84" s="2" t="s">
        <v>500</v>
      </c>
      <c r="Z84" s="2" t="s">
        <v>1406</v>
      </c>
      <c r="AA84" s="2" t="s">
        <v>1407</v>
      </c>
      <c r="AB84" s="2" t="s">
        <v>54</v>
      </c>
      <c r="AC84" s="2" t="s">
        <v>801</v>
      </c>
      <c r="AD84" s="2" t="s">
        <v>1408</v>
      </c>
      <c r="AE84" s="2" t="s">
        <v>302</v>
      </c>
      <c r="AF84" s="2" t="s">
        <v>1409</v>
      </c>
      <c r="AG84" s="2"/>
      <c r="AH84" s="2"/>
      <c r="AI84" s="2"/>
      <c r="AJ84" s="2"/>
    </row>
    <row r="85" spans="1:37" s="7" customFormat="1" x14ac:dyDescent="0.2">
      <c r="A85" s="8" t="s">
        <v>1846</v>
      </c>
      <c r="B85" s="2" t="s">
        <v>808</v>
      </c>
      <c r="C85" s="8" t="s">
        <v>1489</v>
      </c>
      <c r="D85" s="2" t="s">
        <v>1490</v>
      </c>
      <c r="E85" s="2" t="s">
        <v>1490</v>
      </c>
      <c r="F85" s="8" t="s">
        <v>1840</v>
      </c>
      <c r="G85" s="3">
        <v>2905791.15</v>
      </c>
      <c r="H85" s="10">
        <v>2905791.15</v>
      </c>
      <c r="I85" s="2"/>
      <c r="J85" s="4">
        <v>1</v>
      </c>
      <c r="K85" s="5">
        <v>43941</v>
      </c>
      <c r="L85" s="5">
        <v>44195</v>
      </c>
      <c r="M85" s="5"/>
      <c r="N85" s="2" t="s">
        <v>778</v>
      </c>
      <c r="O85" s="2" t="s">
        <v>779</v>
      </c>
      <c r="P85" s="2" t="s">
        <v>780</v>
      </c>
      <c r="Q85" s="2" t="s">
        <v>245</v>
      </c>
      <c r="R85" s="2" t="s">
        <v>246</v>
      </c>
      <c r="S85" s="2"/>
      <c r="T85" s="2"/>
      <c r="U85" s="2"/>
      <c r="V85" s="2"/>
      <c r="W85" s="2"/>
      <c r="X85" s="2">
        <v>541511</v>
      </c>
      <c r="Y85" s="2" t="s">
        <v>239</v>
      </c>
      <c r="Z85" s="2" t="s">
        <v>1248</v>
      </c>
      <c r="AA85" s="2" t="s">
        <v>1249</v>
      </c>
      <c r="AB85" s="2" t="s">
        <v>54</v>
      </c>
      <c r="AC85" s="2" t="s">
        <v>801</v>
      </c>
      <c r="AD85" s="2" t="s">
        <v>922</v>
      </c>
      <c r="AE85" s="2" t="s">
        <v>209</v>
      </c>
      <c r="AF85" s="2" t="s">
        <v>1491</v>
      </c>
      <c r="AG85" s="2"/>
      <c r="AH85" s="2"/>
      <c r="AI85" s="2"/>
      <c r="AJ85" s="2"/>
    </row>
    <row r="86" spans="1:37" s="7" customFormat="1" x14ac:dyDescent="0.2">
      <c r="A86" s="8" t="s">
        <v>1846</v>
      </c>
      <c r="B86" s="2" t="s">
        <v>791</v>
      </c>
      <c r="C86" s="8" t="s">
        <v>1621</v>
      </c>
      <c r="D86" s="2" t="s">
        <v>1622</v>
      </c>
      <c r="E86" s="2" t="s">
        <v>1623</v>
      </c>
      <c r="F86" s="8" t="s">
        <v>1835</v>
      </c>
      <c r="G86" s="3">
        <v>7530037.4400000004</v>
      </c>
      <c r="H86" s="10">
        <v>7530037.4400000004</v>
      </c>
      <c r="I86" s="2"/>
      <c r="J86" s="4">
        <v>1</v>
      </c>
      <c r="K86" s="5">
        <v>43913</v>
      </c>
      <c r="L86" s="5">
        <v>44096</v>
      </c>
      <c r="M86" s="5">
        <v>44032</v>
      </c>
      <c r="N86" s="2" t="s">
        <v>1434</v>
      </c>
      <c r="O86" s="2" t="s">
        <v>1624</v>
      </c>
      <c r="P86" s="2" t="s">
        <v>1434</v>
      </c>
      <c r="Q86" s="2" t="s">
        <v>1224</v>
      </c>
      <c r="R86" s="2" t="s">
        <v>1225</v>
      </c>
      <c r="S86" s="2"/>
      <c r="T86" s="2"/>
      <c r="U86" s="2"/>
      <c r="V86" s="2"/>
      <c r="W86" s="2"/>
      <c r="X86" s="2">
        <v>492110</v>
      </c>
      <c r="Y86" s="2" t="s">
        <v>1436</v>
      </c>
      <c r="Z86" s="2" t="s">
        <v>1437</v>
      </c>
      <c r="AA86" s="2" t="s">
        <v>1438</v>
      </c>
      <c r="AB86" s="2" t="s">
        <v>54</v>
      </c>
      <c r="AC86" s="2" t="s">
        <v>801</v>
      </c>
      <c r="AD86" s="2" t="s">
        <v>1439</v>
      </c>
      <c r="AE86" s="2" t="s">
        <v>755</v>
      </c>
      <c r="AF86" s="2" t="s">
        <v>1440</v>
      </c>
      <c r="AG86" s="2"/>
      <c r="AH86" s="2"/>
      <c r="AI86" s="2"/>
      <c r="AJ86" s="2"/>
    </row>
    <row r="87" spans="1:37" s="7" customFormat="1" x14ac:dyDescent="0.2">
      <c r="A87" s="8" t="s">
        <v>1846</v>
      </c>
      <c r="B87" s="2" t="s">
        <v>791</v>
      </c>
      <c r="C87" s="8" t="s">
        <v>1432</v>
      </c>
      <c r="D87" s="2" t="s">
        <v>1433</v>
      </c>
      <c r="E87" s="2" t="s">
        <v>1433</v>
      </c>
      <c r="F87" s="8" t="s">
        <v>1835</v>
      </c>
      <c r="G87" s="3">
        <v>60000000</v>
      </c>
      <c r="H87" s="10">
        <v>60000000</v>
      </c>
      <c r="I87" s="2"/>
      <c r="J87" s="4">
        <v>1</v>
      </c>
      <c r="K87" s="5">
        <v>43914</v>
      </c>
      <c r="L87" s="5">
        <v>44096</v>
      </c>
      <c r="M87" s="5">
        <v>43935</v>
      </c>
      <c r="N87" s="2" t="s">
        <v>1434</v>
      </c>
      <c r="O87" s="2" t="s">
        <v>1435</v>
      </c>
      <c r="P87" s="2" t="s">
        <v>1434</v>
      </c>
      <c r="Q87" s="2" t="s">
        <v>1224</v>
      </c>
      <c r="R87" s="2" t="s">
        <v>1225</v>
      </c>
      <c r="S87" s="2"/>
      <c r="T87" s="2"/>
      <c r="U87" s="2"/>
      <c r="V87" s="2"/>
      <c r="W87" s="2"/>
      <c r="X87" s="2">
        <v>492110</v>
      </c>
      <c r="Y87" s="2" t="s">
        <v>1436</v>
      </c>
      <c r="Z87" s="2" t="s">
        <v>1437</v>
      </c>
      <c r="AA87" s="2" t="s">
        <v>1438</v>
      </c>
      <c r="AB87" s="2" t="s">
        <v>54</v>
      </c>
      <c r="AC87" s="2" t="s">
        <v>801</v>
      </c>
      <c r="AD87" s="2" t="s">
        <v>1439</v>
      </c>
      <c r="AE87" s="2" t="s">
        <v>755</v>
      </c>
      <c r="AF87" s="2" t="s">
        <v>1440</v>
      </c>
      <c r="AG87" s="2"/>
      <c r="AH87" s="2"/>
      <c r="AI87" s="2"/>
      <c r="AJ87" s="2"/>
    </row>
    <row r="88" spans="1:37" s="7" customFormat="1" x14ac:dyDescent="0.2">
      <c r="A88" s="8" t="s">
        <v>1846</v>
      </c>
      <c r="B88" s="2" t="s">
        <v>791</v>
      </c>
      <c r="C88" s="8" t="s">
        <v>988</v>
      </c>
      <c r="D88" s="2" t="s">
        <v>989</v>
      </c>
      <c r="E88" s="2" t="s">
        <v>989</v>
      </c>
      <c r="F88" s="8" t="str">
        <f>IF(ISERROR(SEARCH("respirato",D88)),"", "Respirators")</f>
        <v>Respirators</v>
      </c>
      <c r="G88" s="3">
        <v>23310000</v>
      </c>
      <c r="H88" s="10">
        <v>23310000</v>
      </c>
      <c r="I88" s="2"/>
      <c r="J88" s="4">
        <v>1</v>
      </c>
      <c r="K88" s="5">
        <v>44004</v>
      </c>
      <c r="L88" s="5">
        <v>44207</v>
      </c>
      <c r="M88" s="5">
        <v>44004</v>
      </c>
      <c r="N88" s="2" t="s">
        <v>990</v>
      </c>
      <c r="O88" s="2" t="s">
        <v>991</v>
      </c>
      <c r="P88" s="2" t="s">
        <v>992</v>
      </c>
      <c r="Q88" s="2" t="s">
        <v>509</v>
      </c>
      <c r="R88" s="2" t="s">
        <v>510</v>
      </c>
      <c r="S88" s="2"/>
      <c r="T88" s="2"/>
      <c r="U88" s="2"/>
      <c r="V88" s="2"/>
      <c r="W88" s="2"/>
      <c r="X88" s="2">
        <v>622110</v>
      </c>
      <c r="Y88" s="2" t="s">
        <v>445</v>
      </c>
      <c r="Z88" s="2" t="s">
        <v>799</v>
      </c>
      <c r="AA88" s="2" t="s">
        <v>800</v>
      </c>
      <c r="AB88" s="2" t="s">
        <v>54</v>
      </c>
      <c r="AC88" s="2" t="s">
        <v>801</v>
      </c>
      <c r="AD88" s="2" t="s">
        <v>993</v>
      </c>
      <c r="AE88" s="2" t="s">
        <v>271</v>
      </c>
      <c r="AF88" s="2" t="s">
        <v>994</v>
      </c>
      <c r="AG88" s="2"/>
      <c r="AH88" s="2"/>
      <c r="AI88" s="2"/>
      <c r="AJ88" s="2"/>
    </row>
    <row r="89" spans="1:37" s="7" customFormat="1" x14ac:dyDescent="0.2">
      <c r="A89" s="8" t="s">
        <v>1846</v>
      </c>
      <c r="B89" s="2" t="s">
        <v>791</v>
      </c>
      <c r="C89" s="8" t="s">
        <v>1352</v>
      </c>
      <c r="D89" s="2" t="s">
        <v>1353</v>
      </c>
      <c r="E89" s="2" t="s">
        <v>1354</v>
      </c>
      <c r="F89" s="8" t="str">
        <f>IF(ISERROR(SEARCH("respirato",D89)),"", "Respirators")</f>
        <v>Respirators</v>
      </c>
      <c r="G89" s="3">
        <v>9542534.4000000004</v>
      </c>
      <c r="H89" s="10">
        <v>9542534.4000000004</v>
      </c>
      <c r="I89" s="2"/>
      <c r="J89" s="4">
        <v>1</v>
      </c>
      <c r="K89" s="5">
        <v>43943</v>
      </c>
      <c r="L89" s="5">
        <v>44195</v>
      </c>
      <c r="M89" s="5">
        <v>43943</v>
      </c>
      <c r="N89" s="2" t="s">
        <v>1355</v>
      </c>
      <c r="O89" s="2" t="s">
        <v>1356</v>
      </c>
      <c r="P89" s="2" t="s">
        <v>1357</v>
      </c>
      <c r="Q89" s="2" t="s">
        <v>509</v>
      </c>
      <c r="R89" s="2" t="s">
        <v>510</v>
      </c>
      <c r="S89" s="2"/>
      <c r="T89" s="2"/>
      <c r="U89" s="2"/>
      <c r="V89" s="2"/>
      <c r="W89" s="2"/>
      <c r="X89" s="2">
        <v>423450</v>
      </c>
      <c r="Y89" s="2" t="s">
        <v>727</v>
      </c>
      <c r="Z89" s="2" t="s">
        <v>1077</v>
      </c>
      <c r="AA89" s="2" t="s">
        <v>1078</v>
      </c>
      <c r="AB89" s="2" t="s">
        <v>54</v>
      </c>
      <c r="AC89" s="2" t="s">
        <v>801</v>
      </c>
      <c r="AD89" s="2" t="s">
        <v>1358</v>
      </c>
      <c r="AE89" s="2" t="s">
        <v>317</v>
      </c>
      <c r="AF89" s="2" t="s">
        <v>1359</v>
      </c>
      <c r="AG89" s="2"/>
      <c r="AH89" s="2"/>
      <c r="AI89" s="2"/>
      <c r="AJ89" s="2"/>
    </row>
    <row r="90" spans="1:37" s="7" customFormat="1" x14ac:dyDescent="0.2">
      <c r="A90" s="8" t="s">
        <v>1846</v>
      </c>
      <c r="B90" s="2" t="s">
        <v>791</v>
      </c>
      <c r="C90" s="8" t="s">
        <v>1793</v>
      </c>
      <c r="D90" s="2" t="s">
        <v>1794</v>
      </c>
      <c r="E90" s="2" t="s">
        <v>1795</v>
      </c>
      <c r="F90" s="8" t="s">
        <v>1836</v>
      </c>
      <c r="G90" s="3">
        <v>5355072</v>
      </c>
      <c r="H90" s="10">
        <v>13960064</v>
      </c>
      <c r="I90" s="2"/>
      <c r="J90" s="4">
        <v>0.3836</v>
      </c>
      <c r="K90" s="5">
        <v>43735</v>
      </c>
      <c r="L90" s="5">
        <v>44104</v>
      </c>
      <c r="M90" s="5">
        <v>44074</v>
      </c>
      <c r="N90" s="2" t="s">
        <v>1796</v>
      </c>
      <c r="O90" s="2" t="s">
        <v>1797</v>
      </c>
      <c r="P90" s="2" t="s">
        <v>1796</v>
      </c>
      <c r="Q90" s="2" t="s">
        <v>123</v>
      </c>
      <c r="R90" s="2" t="s">
        <v>1798</v>
      </c>
      <c r="S90" s="2"/>
      <c r="T90" s="2"/>
      <c r="U90" s="2"/>
      <c r="V90" s="2"/>
      <c r="W90" s="2"/>
      <c r="X90" s="2">
        <v>622110</v>
      </c>
      <c r="Y90" s="2" t="s">
        <v>445</v>
      </c>
      <c r="Z90" s="2" t="s">
        <v>1026</v>
      </c>
      <c r="AA90" s="2" t="s">
        <v>1027</v>
      </c>
      <c r="AB90" s="2" t="s">
        <v>54</v>
      </c>
      <c r="AC90" s="2" t="s">
        <v>801</v>
      </c>
      <c r="AD90" s="2" t="s">
        <v>1799</v>
      </c>
      <c r="AE90" s="2" t="s">
        <v>1080</v>
      </c>
      <c r="AF90" s="2" t="s">
        <v>1800</v>
      </c>
      <c r="AG90" s="2"/>
      <c r="AH90" s="2"/>
      <c r="AI90" s="2"/>
      <c r="AJ90" s="2"/>
    </row>
    <row r="91" spans="1:37" s="7" customFormat="1" x14ac:dyDescent="0.2">
      <c r="A91" s="8" t="s">
        <v>1846</v>
      </c>
      <c r="B91" s="2" t="s">
        <v>35</v>
      </c>
      <c r="C91" s="8" t="s">
        <v>311</v>
      </c>
      <c r="D91" s="2" t="s">
        <v>312</v>
      </c>
      <c r="E91" s="2" t="s">
        <v>313</v>
      </c>
      <c r="F91" s="8" t="s">
        <v>1834</v>
      </c>
      <c r="G91" s="3">
        <v>21436791</v>
      </c>
      <c r="H91" s="10">
        <v>21436791</v>
      </c>
      <c r="I91" s="2" t="s">
        <v>36</v>
      </c>
      <c r="J91" s="4"/>
      <c r="K91" s="5">
        <v>44025</v>
      </c>
      <c r="L91" s="5">
        <v>44040</v>
      </c>
      <c r="M91" s="5">
        <v>44025</v>
      </c>
      <c r="N91" s="2" t="s">
        <v>314</v>
      </c>
      <c r="O91" s="2" t="s">
        <v>315</v>
      </c>
      <c r="P91" s="2" t="s">
        <v>314</v>
      </c>
      <c r="Q91" s="2" t="s">
        <v>245</v>
      </c>
      <c r="R91" s="2" t="s">
        <v>246</v>
      </c>
      <c r="S91" s="2"/>
      <c r="T91" s="2"/>
      <c r="U91" s="2"/>
      <c r="V91" s="2"/>
      <c r="W91" s="2"/>
      <c r="X91" s="2">
        <v>541380</v>
      </c>
      <c r="Y91" s="2" t="s">
        <v>307</v>
      </c>
      <c r="Z91" s="2" t="s">
        <v>102</v>
      </c>
      <c r="AA91" s="2" t="s">
        <v>103</v>
      </c>
      <c r="AB91" s="2" t="s">
        <v>54</v>
      </c>
      <c r="AC91" s="2" t="s">
        <v>55</v>
      </c>
      <c r="AD91" s="2" t="s">
        <v>316</v>
      </c>
      <c r="AE91" s="2" t="s">
        <v>317</v>
      </c>
      <c r="AF91" s="2" t="s">
        <v>318</v>
      </c>
      <c r="AG91" s="2" t="s">
        <v>250</v>
      </c>
      <c r="AH91" s="2" t="s">
        <v>251</v>
      </c>
      <c r="AI91" s="2" t="s">
        <v>252</v>
      </c>
      <c r="AJ91" s="2"/>
    </row>
    <row r="92" spans="1:37" s="7" customFormat="1" x14ac:dyDescent="0.2">
      <c r="A92" s="8" t="s">
        <v>1846</v>
      </c>
      <c r="B92" s="2" t="s">
        <v>791</v>
      </c>
      <c r="C92" s="8" t="s">
        <v>835</v>
      </c>
      <c r="D92" s="2" t="s">
        <v>836</v>
      </c>
      <c r="E92" s="2" t="s">
        <v>836</v>
      </c>
      <c r="F92" s="8" t="s">
        <v>1834</v>
      </c>
      <c r="G92" s="3">
        <v>15800000</v>
      </c>
      <c r="H92" s="10">
        <v>15800000</v>
      </c>
      <c r="I92" s="2"/>
      <c r="J92" s="4">
        <v>1</v>
      </c>
      <c r="K92" s="5">
        <v>44054</v>
      </c>
      <c r="L92" s="5">
        <v>44196</v>
      </c>
      <c r="M92" s="5">
        <v>44054</v>
      </c>
      <c r="N92" s="2" t="s">
        <v>837</v>
      </c>
      <c r="O92" s="2" t="s">
        <v>838</v>
      </c>
      <c r="P92" s="2" t="s">
        <v>837</v>
      </c>
      <c r="Q92" s="2" t="s">
        <v>160</v>
      </c>
      <c r="R92" s="2" t="s">
        <v>797</v>
      </c>
      <c r="S92" s="2" t="s">
        <v>798</v>
      </c>
      <c r="T92" s="2"/>
      <c r="U92" s="2"/>
      <c r="V92" s="2"/>
      <c r="W92" s="2"/>
      <c r="X92" s="2">
        <v>334516</v>
      </c>
      <c r="Y92" s="2" t="s">
        <v>764</v>
      </c>
      <c r="Z92" s="2" t="s">
        <v>799</v>
      </c>
      <c r="AA92" s="2" t="s">
        <v>800</v>
      </c>
      <c r="AB92" s="2" t="s">
        <v>54</v>
      </c>
      <c r="AC92" s="2" t="s">
        <v>801</v>
      </c>
      <c r="AD92" s="2" t="s">
        <v>839</v>
      </c>
      <c r="AE92" s="2" t="s">
        <v>43</v>
      </c>
      <c r="AF92" s="2" t="s">
        <v>840</v>
      </c>
      <c r="AG92" s="2"/>
      <c r="AH92" s="2"/>
      <c r="AI92" s="2"/>
      <c r="AJ92" s="2"/>
    </row>
    <row r="93" spans="1:37" s="7" customFormat="1" x14ac:dyDescent="0.2">
      <c r="A93" s="8" t="s">
        <v>1846</v>
      </c>
      <c r="B93" s="2" t="s">
        <v>791</v>
      </c>
      <c r="C93" s="8" t="s">
        <v>1254</v>
      </c>
      <c r="D93" s="2" t="s">
        <v>1255</v>
      </c>
      <c r="E93" s="2" t="s">
        <v>1255</v>
      </c>
      <c r="F93" s="8" t="s">
        <v>1834</v>
      </c>
      <c r="G93" s="3">
        <v>1717670</v>
      </c>
      <c r="H93" s="10">
        <v>1717670</v>
      </c>
      <c r="I93" s="2"/>
      <c r="J93" s="4">
        <v>1</v>
      </c>
      <c r="K93" s="5">
        <v>43980</v>
      </c>
      <c r="L93" s="5">
        <v>44129</v>
      </c>
      <c r="M93" s="5">
        <v>44077</v>
      </c>
      <c r="N93" s="2" t="s">
        <v>1256</v>
      </c>
      <c r="O93" s="2" t="s">
        <v>1257</v>
      </c>
      <c r="P93" s="2" t="s">
        <v>1258</v>
      </c>
      <c r="Q93" s="2" t="s">
        <v>245</v>
      </c>
      <c r="R93" s="2" t="s">
        <v>246</v>
      </c>
      <c r="S93" s="2"/>
      <c r="T93" s="2"/>
      <c r="U93" s="2"/>
      <c r="V93" s="2"/>
      <c r="W93" s="2"/>
      <c r="X93" s="2">
        <v>621610</v>
      </c>
      <c r="Y93" s="2" t="s">
        <v>1259</v>
      </c>
      <c r="Z93" s="2" t="s">
        <v>815</v>
      </c>
      <c r="AA93" s="2" t="s">
        <v>816</v>
      </c>
      <c r="AB93" s="2" t="s">
        <v>39</v>
      </c>
      <c r="AC93" s="2" t="s">
        <v>40</v>
      </c>
      <c r="AD93" s="2" t="s">
        <v>1114</v>
      </c>
      <c r="AE93" s="2" t="s">
        <v>248</v>
      </c>
      <c r="AF93" s="2" t="s">
        <v>1260</v>
      </c>
      <c r="AG93" s="2"/>
      <c r="AH93" s="2"/>
      <c r="AI93" s="2"/>
      <c r="AJ93" s="2"/>
    </row>
    <row r="94" spans="1:37" s="7" customFormat="1" x14ac:dyDescent="0.2">
      <c r="A94" s="8" t="s">
        <v>1846</v>
      </c>
      <c r="B94" s="2" t="s">
        <v>791</v>
      </c>
      <c r="C94" s="8" t="s">
        <v>876</v>
      </c>
      <c r="D94" s="2" t="s">
        <v>877</v>
      </c>
      <c r="E94" s="2" t="s">
        <v>877</v>
      </c>
      <c r="F94" s="8" t="s">
        <v>1834</v>
      </c>
      <c r="G94" s="3">
        <v>1999125</v>
      </c>
      <c r="H94" s="10">
        <v>1999125</v>
      </c>
      <c r="I94" s="2"/>
      <c r="J94" s="4">
        <v>1</v>
      </c>
      <c r="K94" s="5">
        <v>44067</v>
      </c>
      <c r="L94" s="5">
        <v>44088</v>
      </c>
      <c r="M94" s="5">
        <v>44067</v>
      </c>
      <c r="N94" s="2" t="s">
        <v>878</v>
      </c>
      <c r="O94" s="2" t="s">
        <v>879</v>
      </c>
      <c r="P94" s="2" t="s">
        <v>878</v>
      </c>
      <c r="Q94" s="2" t="s">
        <v>123</v>
      </c>
      <c r="R94" s="2" t="s">
        <v>880</v>
      </c>
      <c r="S94" s="2"/>
      <c r="T94" s="2"/>
      <c r="U94" s="2"/>
      <c r="V94" s="2"/>
      <c r="W94" s="2"/>
      <c r="X94" s="2">
        <v>423450</v>
      </c>
      <c r="Y94" s="2" t="s">
        <v>727</v>
      </c>
      <c r="Z94" s="2" t="s">
        <v>799</v>
      </c>
      <c r="AA94" s="2" t="s">
        <v>800</v>
      </c>
      <c r="AB94" s="2" t="s">
        <v>54</v>
      </c>
      <c r="AC94" s="2" t="s">
        <v>801</v>
      </c>
      <c r="AD94" s="2" t="s">
        <v>881</v>
      </c>
      <c r="AE94" s="2" t="s">
        <v>151</v>
      </c>
      <c r="AF94" s="2" t="s">
        <v>882</v>
      </c>
      <c r="AG94" s="2"/>
      <c r="AH94" s="2"/>
      <c r="AI94" s="2"/>
      <c r="AJ94" s="2"/>
    </row>
    <row r="95" spans="1:37" s="7" customFormat="1" x14ac:dyDescent="0.2">
      <c r="A95" s="8" t="s">
        <v>1846</v>
      </c>
      <c r="B95" s="2" t="s">
        <v>791</v>
      </c>
      <c r="C95" s="8" t="s">
        <v>973</v>
      </c>
      <c r="D95" s="2" t="s">
        <v>974</v>
      </c>
      <c r="E95" s="2" t="s">
        <v>974</v>
      </c>
      <c r="F95" s="8" t="s">
        <v>1834</v>
      </c>
      <c r="G95" s="3">
        <v>11991000</v>
      </c>
      <c r="H95" s="10">
        <v>11991000</v>
      </c>
      <c r="I95" s="2"/>
      <c r="J95" s="4">
        <v>1</v>
      </c>
      <c r="K95" s="5">
        <v>44014</v>
      </c>
      <c r="L95" s="5">
        <v>44198</v>
      </c>
      <c r="M95" s="5">
        <v>44014</v>
      </c>
      <c r="N95" s="2" t="s">
        <v>975</v>
      </c>
      <c r="O95" s="2" t="s">
        <v>976</v>
      </c>
      <c r="P95" s="2" t="s">
        <v>975</v>
      </c>
      <c r="Q95" s="2" t="s">
        <v>509</v>
      </c>
      <c r="R95" s="2" t="s">
        <v>510</v>
      </c>
      <c r="S95" s="2"/>
      <c r="T95" s="2"/>
      <c r="U95" s="2"/>
      <c r="V95" s="2"/>
      <c r="W95" s="2"/>
      <c r="X95" s="2">
        <v>423450</v>
      </c>
      <c r="Y95" s="2" t="s">
        <v>727</v>
      </c>
      <c r="Z95" s="2" t="s">
        <v>970</v>
      </c>
      <c r="AA95" s="2" t="s">
        <v>971</v>
      </c>
      <c r="AB95" s="2" t="s">
        <v>54</v>
      </c>
      <c r="AC95" s="2" t="s">
        <v>801</v>
      </c>
      <c r="AD95" s="2" t="s">
        <v>977</v>
      </c>
      <c r="AE95" s="2" t="s">
        <v>56</v>
      </c>
      <c r="AF95" s="2" t="s">
        <v>978</v>
      </c>
      <c r="AG95" s="2"/>
      <c r="AH95" s="2"/>
      <c r="AI95" s="2"/>
      <c r="AJ95" s="2"/>
    </row>
    <row r="96" spans="1:37" s="7" customFormat="1" x14ac:dyDescent="0.2">
      <c r="A96" s="8" t="s">
        <v>1846</v>
      </c>
      <c r="B96" s="2" t="s">
        <v>791</v>
      </c>
      <c r="C96" s="8" t="s">
        <v>1219</v>
      </c>
      <c r="D96" s="2" t="s">
        <v>1220</v>
      </c>
      <c r="E96" s="2" t="s">
        <v>1221</v>
      </c>
      <c r="F96" s="8" t="s">
        <v>1834</v>
      </c>
      <c r="G96" s="3">
        <v>194072500</v>
      </c>
      <c r="H96" s="10">
        <v>194072500</v>
      </c>
      <c r="I96" s="2"/>
      <c r="J96" s="4">
        <v>1</v>
      </c>
      <c r="K96" s="5">
        <v>43934</v>
      </c>
      <c r="L96" s="5">
        <v>44118</v>
      </c>
      <c r="M96" s="5">
        <v>44046</v>
      </c>
      <c r="N96" s="2" t="s">
        <v>1222</v>
      </c>
      <c r="O96" s="2" t="s">
        <v>1223</v>
      </c>
      <c r="P96" s="2" t="s">
        <v>1222</v>
      </c>
      <c r="Q96" s="2" t="s">
        <v>1224</v>
      </c>
      <c r="R96" s="2" t="s">
        <v>1225</v>
      </c>
      <c r="S96" s="2"/>
      <c r="T96" s="2"/>
      <c r="U96" s="2"/>
      <c r="V96" s="2"/>
      <c r="W96" s="2"/>
      <c r="X96" s="2">
        <v>621511</v>
      </c>
      <c r="Y96" s="2" t="s">
        <v>76</v>
      </c>
      <c r="Z96" s="2" t="s">
        <v>913</v>
      </c>
      <c r="AA96" s="2" t="s">
        <v>914</v>
      </c>
      <c r="AB96" s="2" t="s">
        <v>54</v>
      </c>
      <c r="AC96" s="2" t="s">
        <v>801</v>
      </c>
      <c r="AD96" s="2" t="s">
        <v>1226</v>
      </c>
      <c r="AE96" s="2" t="s">
        <v>248</v>
      </c>
      <c r="AF96" s="2" t="s">
        <v>1227</v>
      </c>
      <c r="AG96" s="2"/>
      <c r="AH96" s="2"/>
      <c r="AI96" s="2"/>
      <c r="AJ96" s="2"/>
    </row>
    <row r="97" spans="1:37" s="7" customFormat="1" x14ac:dyDescent="0.2">
      <c r="A97" s="8" t="s">
        <v>1846</v>
      </c>
      <c r="B97" s="2" t="s">
        <v>791</v>
      </c>
      <c r="C97" s="8" t="s">
        <v>1315</v>
      </c>
      <c r="D97" s="2" t="s">
        <v>1220</v>
      </c>
      <c r="E97" s="2" t="s">
        <v>1316</v>
      </c>
      <c r="F97" s="8" t="s">
        <v>1834</v>
      </c>
      <c r="G97" s="3">
        <v>64000000</v>
      </c>
      <c r="H97" s="10">
        <v>64000000</v>
      </c>
      <c r="I97" s="2"/>
      <c r="J97" s="4">
        <v>1</v>
      </c>
      <c r="K97" s="5">
        <v>43929</v>
      </c>
      <c r="L97" s="5">
        <v>44088</v>
      </c>
      <c r="M97" s="5">
        <v>44012</v>
      </c>
      <c r="N97" s="2" t="s">
        <v>1317</v>
      </c>
      <c r="O97" s="2"/>
      <c r="P97" s="2" t="s">
        <v>1318</v>
      </c>
      <c r="Q97" s="2" t="s">
        <v>1224</v>
      </c>
      <c r="R97" s="2" t="s">
        <v>1225</v>
      </c>
      <c r="S97" s="2"/>
      <c r="T97" s="2"/>
      <c r="U97" s="2"/>
      <c r="V97" s="2"/>
      <c r="W97" s="2"/>
      <c r="X97" s="2">
        <v>621511</v>
      </c>
      <c r="Y97" s="2" t="s">
        <v>76</v>
      </c>
      <c r="Z97" s="2" t="s">
        <v>913</v>
      </c>
      <c r="AA97" s="2" t="s">
        <v>914</v>
      </c>
      <c r="AB97" s="2" t="s">
        <v>54</v>
      </c>
      <c r="AC97" s="2" t="s">
        <v>801</v>
      </c>
      <c r="AD97" s="2" t="s">
        <v>1319</v>
      </c>
      <c r="AE97" s="2" t="s">
        <v>762</v>
      </c>
      <c r="AF97" s="2" t="s">
        <v>1320</v>
      </c>
      <c r="AG97" s="2"/>
      <c r="AH97" s="2"/>
      <c r="AI97" s="2"/>
      <c r="AJ97" s="2"/>
    </row>
    <row r="98" spans="1:37" s="7" customFormat="1" x14ac:dyDescent="0.2">
      <c r="A98" s="8" t="s">
        <v>1846</v>
      </c>
      <c r="B98" s="2" t="s">
        <v>791</v>
      </c>
      <c r="C98" s="8" t="s">
        <v>1330</v>
      </c>
      <c r="D98" s="2" t="s">
        <v>1220</v>
      </c>
      <c r="E98" s="2" t="s">
        <v>1331</v>
      </c>
      <c r="F98" s="8" t="s">
        <v>1834</v>
      </c>
      <c r="G98" s="3">
        <v>72183200</v>
      </c>
      <c r="H98" s="10">
        <v>72183200</v>
      </c>
      <c r="I98" s="2"/>
      <c r="J98" s="4">
        <v>1</v>
      </c>
      <c r="K98" s="5">
        <v>43926</v>
      </c>
      <c r="L98" s="5">
        <v>44114</v>
      </c>
      <c r="M98" s="5">
        <v>44012</v>
      </c>
      <c r="N98" s="2" t="s">
        <v>1332</v>
      </c>
      <c r="O98" s="2" t="s">
        <v>1333</v>
      </c>
      <c r="P98" s="2" t="s">
        <v>1332</v>
      </c>
      <c r="Q98" s="2" t="s">
        <v>1224</v>
      </c>
      <c r="R98" s="2" t="s">
        <v>1225</v>
      </c>
      <c r="S98" s="2"/>
      <c r="T98" s="2"/>
      <c r="U98" s="2"/>
      <c r="V98" s="2"/>
      <c r="W98" s="2"/>
      <c r="X98" s="2">
        <v>621511</v>
      </c>
      <c r="Y98" s="2" t="s">
        <v>76</v>
      </c>
      <c r="Z98" s="2" t="s">
        <v>913</v>
      </c>
      <c r="AA98" s="2" t="s">
        <v>914</v>
      </c>
      <c r="AB98" s="2" t="s">
        <v>54</v>
      </c>
      <c r="AC98" s="2" t="s">
        <v>801</v>
      </c>
      <c r="AD98" s="2" t="s">
        <v>1017</v>
      </c>
      <c r="AE98" s="2" t="s">
        <v>549</v>
      </c>
      <c r="AF98" s="2" t="s">
        <v>1334</v>
      </c>
      <c r="AG98" s="2"/>
      <c r="AH98" s="2"/>
      <c r="AI98" s="2"/>
      <c r="AJ98" s="2"/>
    </row>
    <row r="99" spans="1:37" s="7" customFormat="1" x14ac:dyDescent="0.2">
      <c r="A99" s="8" t="s">
        <v>1846</v>
      </c>
      <c r="B99" s="2" t="s">
        <v>791</v>
      </c>
      <c r="C99" s="8" t="s">
        <v>1396</v>
      </c>
      <c r="D99" s="2" t="s">
        <v>1220</v>
      </c>
      <c r="E99" s="2" t="s">
        <v>1397</v>
      </c>
      <c r="F99" s="8" t="s">
        <v>1834</v>
      </c>
      <c r="G99" s="3">
        <v>25614500</v>
      </c>
      <c r="H99" s="10">
        <v>25614500</v>
      </c>
      <c r="I99" s="2"/>
      <c r="J99" s="4">
        <v>1</v>
      </c>
      <c r="K99" s="5">
        <v>43926</v>
      </c>
      <c r="L99" s="5">
        <v>44114</v>
      </c>
      <c r="M99" s="5">
        <v>44012</v>
      </c>
      <c r="N99" s="2" t="s">
        <v>1398</v>
      </c>
      <c r="O99" s="2" t="s">
        <v>1399</v>
      </c>
      <c r="P99" s="2" t="s">
        <v>1398</v>
      </c>
      <c r="Q99" s="2" t="s">
        <v>1224</v>
      </c>
      <c r="R99" s="2" t="s">
        <v>1225</v>
      </c>
      <c r="S99" s="2"/>
      <c r="T99" s="2"/>
      <c r="U99" s="2"/>
      <c r="V99" s="2"/>
      <c r="W99" s="2"/>
      <c r="X99" s="2">
        <v>621511</v>
      </c>
      <c r="Y99" s="2" t="s">
        <v>76</v>
      </c>
      <c r="Z99" s="2" t="s">
        <v>913</v>
      </c>
      <c r="AA99" s="2" t="s">
        <v>914</v>
      </c>
      <c r="AB99" s="2" t="s">
        <v>54</v>
      </c>
      <c r="AC99" s="2" t="s">
        <v>801</v>
      </c>
      <c r="AD99" s="2" t="s">
        <v>1400</v>
      </c>
      <c r="AE99" s="2" t="s">
        <v>777</v>
      </c>
      <c r="AF99" s="2" t="s">
        <v>1401</v>
      </c>
      <c r="AG99" s="2"/>
      <c r="AH99" s="2"/>
      <c r="AI99" s="2"/>
      <c r="AJ99" s="2"/>
    </row>
    <row r="100" spans="1:37" s="7" customFormat="1" x14ac:dyDescent="0.2">
      <c r="A100" s="8" t="s">
        <v>1846</v>
      </c>
      <c r="B100" s="2" t="s">
        <v>791</v>
      </c>
      <c r="C100" s="8" t="s">
        <v>1499</v>
      </c>
      <c r="D100" s="2" t="s">
        <v>1220</v>
      </c>
      <c r="E100" s="2" t="s">
        <v>1397</v>
      </c>
      <c r="F100" s="8" t="s">
        <v>1834</v>
      </c>
      <c r="G100" s="3">
        <v>10080000</v>
      </c>
      <c r="H100" s="10">
        <v>10080000</v>
      </c>
      <c r="I100" s="2"/>
      <c r="J100" s="4">
        <v>1</v>
      </c>
      <c r="K100" s="5">
        <v>43925</v>
      </c>
      <c r="L100" s="5">
        <v>44088</v>
      </c>
      <c r="M100" s="5">
        <v>44012</v>
      </c>
      <c r="N100" s="2" t="s">
        <v>1279</v>
      </c>
      <c r="O100" s="2" t="s">
        <v>1280</v>
      </c>
      <c r="P100" s="2" t="s">
        <v>1279</v>
      </c>
      <c r="Q100" s="2" t="s">
        <v>1224</v>
      </c>
      <c r="R100" s="2" t="s">
        <v>1225</v>
      </c>
      <c r="S100" s="2"/>
      <c r="T100" s="2"/>
      <c r="U100" s="2"/>
      <c r="V100" s="2"/>
      <c r="W100" s="2"/>
      <c r="X100" s="2">
        <v>621511</v>
      </c>
      <c r="Y100" s="2" t="s">
        <v>76</v>
      </c>
      <c r="Z100" s="2" t="s">
        <v>913</v>
      </c>
      <c r="AA100" s="2" t="s">
        <v>914</v>
      </c>
      <c r="AB100" s="2" t="s">
        <v>54</v>
      </c>
      <c r="AC100" s="2" t="s">
        <v>801</v>
      </c>
      <c r="AD100" s="2" t="s">
        <v>1500</v>
      </c>
      <c r="AE100" s="2" t="s">
        <v>1501</v>
      </c>
      <c r="AF100" s="2" t="s">
        <v>1502</v>
      </c>
      <c r="AG100" s="2"/>
      <c r="AH100" s="2"/>
      <c r="AI100" s="2"/>
      <c r="AJ100" s="2"/>
    </row>
    <row r="101" spans="1:37" s="7" customFormat="1" x14ac:dyDescent="0.2">
      <c r="A101" s="8" t="s">
        <v>1846</v>
      </c>
      <c r="B101" s="2" t="s">
        <v>791</v>
      </c>
      <c r="C101" s="8" t="s">
        <v>965</v>
      </c>
      <c r="D101" s="2" t="s">
        <v>966</v>
      </c>
      <c r="E101" s="2" t="s">
        <v>966</v>
      </c>
      <c r="F101" s="8" t="str">
        <f>IF(ISERROR(SEARCH("Testing",D101)),"", "Testing")</f>
        <v>Testing</v>
      </c>
      <c r="G101" s="3">
        <v>174354404</v>
      </c>
      <c r="H101" s="10">
        <v>174354404</v>
      </c>
      <c r="I101" s="2"/>
      <c r="J101" s="4">
        <v>1</v>
      </c>
      <c r="K101" s="5">
        <v>43986</v>
      </c>
      <c r="L101" s="5">
        <v>44198</v>
      </c>
      <c r="M101" s="5">
        <v>43986</v>
      </c>
      <c r="N101" s="2" t="s">
        <v>967</v>
      </c>
      <c r="O101" s="2" t="s">
        <v>968</v>
      </c>
      <c r="P101" s="2" t="s">
        <v>969</v>
      </c>
      <c r="Q101" s="2" t="s">
        <v>509</v>
      </c>
      <c r="R101" s="2" t="s">
        <v>510</v>
      </c>
      <c r="S101" s="2"/>
      <c r="T101" s="2"/>
      <c r="U101" s="2"/>
      <c r="V101" s="2"/>
      <c r="W101" s="2"/>
      <c r="X101" s="2">
        <v>423450</v>
      </c>
      <c r="Y101" s="2" t="s">
        <v>727</v>
      </c>
      <c r="Z101" s="2" t="s">
        <v>970</v>
      </c>
      <c r="AA101" s="2" t="s">
        <v>971</v>
      </c>
      <c r="AB101" s="2" t="s">
        <v>54</v>
      </c>
      <c r="AC101" s="2" t="s">
        <v>801</v>
      </c>
      <c r="AD101" s="2" t="s">
        <v>922</v>
      </c>
      <c r="AE101" s="2" t="s">
        <v>209</v>
      </c>
      <c r="AF101" s="2" t="s">
        <v>972</v>
      </c>
      <c r="AG101" s="2"/>
      <c r="AH101" s="2"/>
      <c r="AI101" s="2"/>
      <c r="AJ101" s="2"/>
    </row>
    <row r="102" spans="1:37" s="7" customFormat="1" x14ac:dyDescent="0.2">
      <c r="A102" s="8" t="s">
        <v>1846</v>
      </c>
      <c r="B102" s="2" t="s">
        <v>791</v>
      </c>
      <c r="C102" s="8" t="s">
        <v>1606</v>
      </c>
      <c r="D102" s="2" t="s">
        <v>1607</v>
      </c>
      <c r="E102" s="2" t="s">
        <v>1607</v>
      </c>
      <c r="F102" s="8" t="str">
        <f>IF(ISERROR(SEARCH("Testing",D102)),"", "Testing")</f>
        <v>Testing</v>
      </c>
      <c r="G102" s="3">
        <v>1500000</v>
      </c>
      <c r="H102" s="10">
        <v>1500000</v>
      </c>
      <c r="I102" s="2"/>
      <c r="J102" s="4">
        <v>1</v>
      </c>
      <c r="K102" s="5">
        <v>43934</v>
      </c>
      <c r="L102" s="5">
        <v>44104</v>
      </c>
      <c r="M102" s="5">
        <v>43934</v>
      </c>
      <c r="N102" s="2" t="s">
        <v>1608</v>
      </c>
      <c r="O102" s="2" t="s">
        <v>1609</v>
      </c>
      <c r="P102" s="2" t="s">
        <v>1608</v>
      </c>
      <c r="Q102" s="2" t="s">
        <v>160</v>
      </c>
      <c r="R102" s="2" t="s">
        <v>787</v>
      </c>
      <c r="S102" s="2" t="s">
        <v>788</v>
      </c>
      <c r="T102" s="2"/>
      <c r="U102" s="2"/>
      <c r="V102" s="2"/>
      <c r="W102" s="2"/>
      <c r="X102" s="2">
        <v>325414</v>
      </c>
      <c r="Y102" s="2" t="s">
        <v>260</v>
      </c>
      <c r="Z102" s="2" t="s">
        <v>1015</v>
      </c>
      <c r="AA102" s="2" t="s">
        <v>1016</v>
      </c>
      <c r="AB102" s="2" t="s">
        <v>54</v>
      </c>
      <c r="AC102" s="2" t="s">
        <v>801</v>
      </c>
      <c r="AD102" s="2" t="s">
        <v>1610</v>
      </c>
      <c r="AE102" s="2" t="s">
        <v>302</v>
      </c>
      <c r="AF102" s="2" t="s">
        <v>1611</v>
      </c>
      <c r="AG102" s="2"/>
      <c r="AH102" s="2"/>
      <c r="AI102" s="2"/>
      <c r="AJ102" s="2"/>
    </row>
    <row r="103" spans="1:37" s="7" customFormat="1" x14ac:dyDescent="0.2">
      <c r="A103" s="8" t="s">
        <v>1846</v>
      </c>
      <c r="B103" s="2" t="s">
        <v>791</v>
      </c>
      <c r="C103" s="8" t="s">
        <v>917</v>
      </c>
      <c r="D103" s="2" t="s">
        <v>918</v>
      </c>
      <c r="E103" s="2" t="s">
        <v>919</v>
      </c>
      <c r="F103" s="8" t="str">
        <f>IF(ISERROR(SEARCH("ventilator",D103)),"", "Ventilators")</f>
        <v>Ventilators</v>
      </c>
      <c r="G103" s="3">
        <v>62470000</v>
      </c>
      <c r="H103" s="10">
        <v>62470000</v>
      </c>
      <c r="I103" s="2"/>
      <c r="J103" s="4">
        <v>1</v>
      </c>
      <c r="K103" s="5">
        <v>44008</v>
      </c>
      <c r="L103" s="5">
        <v>44104</v>
      </c>
      <c r="M103" s="5">
        <v>44070</v>
      </c>
      <c r="N103" s="2" t="s">
        <v>920</v>
      </c>
      <c r="O103" s="2" t="s">
        <v>921</v>
      </c>
      <c r="P103" s="2" t="s">
        <v>920</v>
      </c>
      <c r="Q103" s="2" t="s">
        <v>509</v>
      </c>
      <c r="R103" s="2" t="s">
        <v>510</v>
      </c>
      <c r="S103" s="2"/>
      <c r="T103" s="2"/>
      <c r="U103" s="2"/>
      <c r="V103" s="2"/>
      <c r="W103" s="2"/>
      <c r="X103" s="2">
        <v>423450</v>
      </c>
      <c r="Y103" s="2" t="s">
        <v>727</v>
      </c>
      <c r="Z103" s="2" t="s">
        <v>799</v>
      </c>
      <c r="AA103" s="2" t="s">
        <v>800</v>
      </c>
      <c r="AB103" s="2" t="s">
        <v>54</v>
      </c>
      <c r="AC103" s="2" t="s">
        <v>801</v>
      </c>
      <c r="AD103" s="2" t="s">
        <v>922</v>
      </c>
      <c r="AE103" s="2" t="s">
        <v>209</v>
      </c>
      <c r="AF103" s="2" t="s">
        <v>923</v>
      </c>
      <c r="AG103" s="2"/>
      <c r="AH103" s="2"/>
      <c r="AI103" s="2"/>
      <c r="AJ103" s="2"/>
    </row>
    <row r="104" spans="1:37" s="7" customFormat="1" x14ac:dyDescent="0.2">
      <c r="A104" s="8" t="s">
        <v>1847</v>
      </c>
      <c r="B104" s="2" t="s">
        <v>35</v>
      </c>
      <c r="C104" s="8" t="s">
        <v>439</v>
      </c>
      <c r="D104" s="2" t="s">
        <v>440</v>
      </c>
      <c r="E104" s="2" t="s">
        <v>441</v>
      </c>
      <c r="F104" s="8" t="s">
        <v>1839</v>
      </c>
      <c r="G104" s="3">
        <v>1000000</v>
      </c>
      <c r="H104" s="10">
        <v>10000000</v>
      </c>
      <c r="I104" s="2" t="s">
        <v>36</v>
      </c>
      <c r="J104" s="4"/>
      <c r="K104" s="5">
        <v>43922</v>
      </c>
      <c r="L104" s="5"/>
      <c r="M104" s="5">
        <v>43922</v>
      </c>
      <c r="N104" s="2"/>
      <c r="O104" s="2"/>
      <c r="P104" s="2"/>
      <c r="Q104" s="2" t="s">
        <v>75</v>
      </c>
      <c r="R104" s="2" t="s">
        <v>442</v>
      </c>
      <c r="S104" s="2" t="s">
        <v>443</v>
      </c>
      <c r="T104" s="2" t="s">
        <v>444</v>
      </c>
      <c r="U104" s="2"/>
      <c r="V104" s="2"/>
      <c r="W104" s="2"/>
      <c r="X104" s="2">
        <v>622110</v>
      </c>
      <c r="Y104" s="2" t="s">
        <v>445</v>
      </c>
      <c r="Z104" s="2" t="s">
        <v>116</v>
      </c>
      <c r="AA104" s="2" t="s">
        <v>117</v>
      </c>
      <c r="AB104" s="2" t="s">
        <v>54</v>
      </c>
      <c r="AC104" s="2" t="s">
        <v>55</v>
      </c>
      <c r="AD104" s="2" t="s">
        <v>446</v>
      </c>
      <c r="AE104" s="2"/>
      <c r="AF104" s="2"/>
      <c r="AG104" s="2"/>
      <c r="AH104" s="2"/>
      <c r="AI104" s="2"/>
      <c r="AJ104" s="2"/>
      <c r="AK104" s="6"/>
    </row>
    <row r="105" spans="1:37" s="7" customFormat="1" x14ac:dyDescent="0.2">
      <c r="A105" s="8" t="s">
        <v>1847</v>
      </c>
      <c r="B105" s="2" t="s">
        <v>35</v>
      </c>
      <c r="C105" s="8"/>
      <c r="D105" s="2" t="s">
        <v>80</v>
      </c>
      <c r="E105" s="2" t="s">
        <v>81</v>
      </c>
      <c r="F105" s="8" t="s">
        <v>1842</v>
      </c>
      <c r="G105" s="3">
        <v>10000000</v>
      </c>
      <c r="H105" s="10">
        <v>20000000</v>
      </c>
      <c r="I105" s="2" t="s">
        <v>36</v>
      </c>
      <c r="J105" s="4"/>
      <c r="K105" s="5">
        <v>44076</v>
      </c>
      <c r="L105" s="5"/>
      <c r="M105" s="5">
        <v>44076</v>
      </c>
      <c r="N105" s="2"/>
      <c r="O105" s="2"/>
      <c r="P105" s="2"/>
      <c r="Q105" s="2" t="s">
        <v>82</v>
      </c>
      <c r="R105" s="2"/>
      <c r="S105" s="2"/>
      <c r="T105" s="2"/>
      <c r="U105" s="2"/>
      <c r="V105" s="2"/>
      <c r="W105" s="2"/>
      <c r="X105" s="2">
        <v>561720</v>
      </c>
      <c r="Y105" s="2" t="s">
        <v>83</v>
      </c>
      <c r="Z105" s="2"/>
      <c r="AA105" s="2"/>
      <c r="AB105" s="2" t="s">
        <v>39</v>
      </c>
      <c r="AC105" s="2" t="s">
        <v>40</v>
      </c>
      <c r="AD105" s="2"/>
      <c r="AE105" s="2"/>
      <c r="AF105" s="2"/>
      <c r="AG105" s="2" t="s">
        <v>84</v>
      </c>
      <c r="AH105" s="2" t="s">
        <v>85</v>
      </c>
      <c r="AI105" s="2" t="s">
        <v>86</v>
      </c>
      <c r="AJ105" s="2"/>
      <c r="AK105" s="6"/>
    </row>
    <row r="106" spans="1:37" s="7" customFormat="1" x14ac:dyDescent="0.2">
      <c r="A106" s="8" t="s">
        <v>1847</v>
      </c>
      <c r="B106" s="2" t="s">
        <v>35</v>
      </c>
      <c r="C106" s="8" t="s">
        <v>422</v>
      </c>
      <c r="D106" s="2" t="s">
        <v>423</v>
      </c>
      <c r="E106" s="2" t="s">
        <v>424</v>
      </c>
      <c r="F106" s="8" t="s">
        <v>1837</v>
      </c>
      <c r="G106" s="3">
        <v>1000000</v>
      </c>
      <c r="H106" s="10">
        <v>10000000</v>
      </c>
      <c r="I106" s="2" t="s">
        <v>36</v>
      </c>
      <c r="J106" s="4"/>
      <c r="K106" s="5">
        <v>43931</v>
      </c>
      <c r="L106" s="5">
        <v>44135</v>
      </c>
      <c r="M106" s="5">
        <v>44074</v>
      </c>
      <c r="N106" s="2"/>
      <c r="O106" s="2"/>
      <c r="P106" s="2"/>
      <c r="Q106" s="2" t="s">
        <v>425</v>
      </c>
      <c r="R106" s="2" t="s">
        <v>426</v>
      </c>
      <c r="S106" s="2" t="s">
        <v>427</v>
      </c>
      <c r="T106" s="2" t="s">
        <v>428</v>
      </c>
      <c r="U106" s="2"/>
      <c r="V106" s="2"/>
      <c r="W106" s="2"/>
      <c r="X106" s="2"/>
      <c r="Y106" s="2"/>
      <c r="Z106" s="2"/>
      <c r="AA106" s="2"/>
      <c r="AB106" s="2" t="s">
        <v>54</v>
      </c>
      <c r="AC106" s="2" t="s">
        <v>55</v>
      </c>
      <c r="AD106" s="2"/>
      <c r="AE106" s="2"/>
      <c r="AF106" s="2"/>
      <c r="AG106" s="2"/>
      <c r="AH106" s="2"/>
      <c r="AI106" s="2"/>
      <c r="AJ106" s="2"/>
      <c r="AK106" s="6"/>
    </row>
    <row r="107" spans="1:37" s="7" customFormat="1" x14ac:dyDescent="0.2">
      <c r="A107" s="8" t="s">
        <v>1847</v>
      </c>
      <c r="B107" s="2" t="s">
        <v>808</v>
      </c>
      <c r="C107" s="8" t="s">
        <v>809</v>
      </c>
      <c r="D107" s="2" t="s">
        <v>810</v>
      </c>
      <c r="E107" s="2" t="s">
        <v>810</v>
      </c>
      <c r="F107" s="8" t="s">
        <v>1837</v>
      </c>
      <c r="G107" s="3">
        <v>18198878.600000001</v>
      </c>
      <c r="H107" s="10">
        <v>18198878.600000001</v>
      </c>
      <c r="I107" s="2"/>
      <c r="J107" s="4">
        <v>1</v>
      </c>
      <c r="K107" s="5">
        <v>44064</v>
      </c>
      <c r="L107" s="5">
        <v>44095</v>
      </c>
      <c r="M107" s="5"/>
      <c r="N107" s="2" t="s">
        <v>811</v>
      </c>
      <c r="O107" s="2" t="s">
        <v>812</v>
      </c>
      <c r="P107" s="2" t="s">
        <v>813</v>
      </c>
      <c r="Q107" s="2" t="s">
        <v>75</v>
      </c>
      <c r="R107" s="2" t="s">
        <v>814</v>
      </c>
      <c r="S107" s="2"/>
      <c r="T107" s="2"/>
      <c r="U107" s="2"/>
      <c r="V107" s="2"/>
      <c r="W107" s="2"/>
      <c r="X107" s="2">
        <v>621910</v>
      </c>
      <c r="Y107" s="2" t="s">
        <v>754</v>
      </c>
      <c r="Z107" s="2" t="s">
        <v>815</v>
      </c>
      <c r="AA107" s="2" t="s">
        <v>816</v>
      </c>
      <c r="AB107" s="2" t="s">
        <v>54</v>
      </c>
      <c r="AC107" s="2" t="s">
        <v>801</v>
      </c>
      <c r="AD107" s="2" t="s">
        <v>817</v>
      </c>
      <c r="AE107" s="2" t="s">
        <v>248</v>
      </c>
      <c r="AF107" s="2" t="s">
        <v>818</v>
      </c>
      <c r="AG107" s="2"/>
      <c r="AH107" s="2"/>
      <c r="AI107" s="2"/>
      <c r="AJ107" s="2"/>
      <c r="AK107" s="6"/>
    </row>
    <row r="108" spans="1:37" s="7" customFormat="1" x14ac:dyDescent="0.2">
      <c r="A108" s="8" t="s">
        <v>1847</v>
      </c>
      <c r="B108" s="2" t="s">
        <v>808</v>
      </c>
      <c r="C108" s="8" t="s">
        <v>841</v>
      </c>
      <c r="D108" s="2" t="s">
        <v>842</v>
      </c>
      <c r="E108" s="2" t="s">
        <v>842</v>
      </c>
      <c r="F108" s="8" t="s">
        <v>1837</v>
      </c>
      <c r="G108" s="3">
        <v>5351946</v>
      </c>
      <c r="H108" s="10">
        <v>5351946</v>
      </c>
      <c r="I108" s="2"/>
      <c r="J108" s="4">
        <v>1</v>
      </c>
      <c r="K108" s="5">
        <v>44064</v>
      </c>
      <c r="L108" s="5">
        <v>44247</v>
      </c>
      <c r="M108" s="5"/>
      <c r="N108" s="2" t="s">
        <v>843</v>
      </c>
      <c r="O108" s="2" t="s">
        <v>844</v>
      </c>
      <c r="P108" s="2" t="s">
        <v>845</v>
      </c>
      <c r="Q108" s="2" t="s">
        <v>75</v>
      </c>
      <c r="R108" s="2" t="s">
        <v>814</v>
      </c>
      <c r="S108" s="2"/>
      <c r="T108" s="2"/>
      <c r="U108" s="2"/>
      <c r="V108" s="2"/>
      <c r="W108" s="2"/>
      <c r="X108" s="2">
        <v>488999</v>
      </c>
      <c r="Y108" s="2" t="s">
        <v>846</v>
      </c>
      <c r="Z108" s="2" t="s">
        <v>847</v>
      </c>
      <c r="AA108" s="2" t="s">
        <v>848</v>
      </c>
      <c r="AB108" s="2" t="s">
        <v>54</v>
      </c>
      <c r="AC108" s="2" t="s">
        <v>801</v>
      </c>
      <c r="AD108" s="2" t="s">
        <v>849</v>
      </c>
      <c r="AE108" s="2" t="s">
        <v>604</v>
      </c>
      <c r="AF108" s="2" t="s">
        <v>850</v>
      </c>
      <c r="AG108" s="2"/>
      <c r="AH108" s="2"/>
      <c r="AI108" s="2"/>
      <c r="AJ108" s="2"/>
      <c r="AK108" s="6"/>
    </row>
    <row r="109" spans="1:37" s="7" customFormat="1" x14ac:dyDescent="0.2">
      <c r="A109" s="8" t="s">
        <v>1847</v>
      </c>
      <c r="B109" s="2" t="s">
        <v>808</v>
      </c>
      <c r="C109" s="8" t="s">
        <v>1044</v>
      </c>
      <c r="D109" s="2" t="s">
        <v>1045</v>
      </c>
      <c r="E109" s="2" t="s">
        <v>1045</v>
      </c>
      <c r="F109" s="8" t="s">
        <v>1837</v>
      </c>
      <c r="G109" s="3">
        <v>1284880.8500000001</v>
      </c>
      <c r="H109" s="10">
        <v>1284880.8500000001</v>
      </c>
      <c r="I109" s="2"/>
      <c r="J109" s="4">
        <v>1</v>
      </c>
      <c r="K109" s="5">
        <v>44029</v>
      </c>
      <c r="L109" s="5">
        <v>44135</v>
      </c>
      <c r="M109" s="5"/>
      <c r="N109" s="2" t="s">
        <v>1046</v>
      </c>
      <c r="O109" s="2" t="s">
        <v>1047</v>
      </c>
      <c r="P109" s="2" t="s">
        <v>1046</v>
      </c>
      <c r="Q109" s="2" t="s">
        <v>75</v>
      </c>
      <c r="R109" s="2" t="s">
        <v>1048</v>
      </c>
      <c r="S109" s="2" t="s">
        <v>1049</v>
      </c>
      <c r="T109" s="2" t="s">
        <v>1050</v>
      </c>
      <c r="U109" s="2" t="s">
        <v>1051</v>
      </c>
      <c r="V109" s="2"/>
      <c r="W109" s="2"/>
      <c r="X109" s="2">
        <v>541611</v>
      </c>
      <c r="Y109" s="2" t="s">
        <v>64</v>
      </c>
      <c r="Z109" s="2" t="s">
        <v>1035</v>
      </c>
      <c r="AA109" s="2" t="s">
        <v>1036</v>
      </c>
      <c r="AB109" s="2" t="s">
        <v>54</v>
      </c>
      <c r="AC109" s="2" t="s">
        <v>801</v>
      </c>
      <c r="AD109" s="2" t="s">
        <v>1052</v>
      </c>
      <c r="AE109" s="2" t="s">
        <v>65</v>
      </c>
      <c r="AF109" s="2" t="s">
        <v>1053</v>
      </c>
      <c r="AG109" s="2"/>
      <c r="AH109" s="2"/>
      <c r="AI109" s="2"/>
      <c r="AJ109" s="2"/>
      <c r="AK109" s="6"/>
    </row>
    <row r="110" spans="1:37" s="7" customFormat="1" x14ac:dyDescent="0.2">
      <c r="A110" s="8" t="s">
        <v>1847</v>
      </c>
      <c r="B110" s="2" t="s">
        <v>808</v>
      </c>
      <c r="C110" s="8" t="s">
        <v>1149</v>
      </c>
      <c r="D110" s="2" t="s">
        <v>1150</v>
      </c>
      <c r="E110" s="2" t="s">
        <v>1150</v>
      </c>
      <c r="F110" s="8" t="s">
        <v>1837</v>
      </c>
      <c r="G110" s="3">
        <v>7493267.4199999999</v>
      </c>
      <c r="H110" s="10">
        <v>7493267.4199999999</v>
      </c>
      <c r="I110" s="2"/>
      <c r="J110" s="4">
        <v>1</v>
      </c>
      <c r="K110" s="5">
        <v>43987</v>
      </c>
      <c r="L110" s="5">
        <v>44259</v>
      </c>
      <c r="M110" s="5"/>
      <c r="N110" s="2" t="s">
        <v>1046</v>
      </c>
      <c r="O110" s="2" t="s">
        <v>1047</v>
      </c>
      <c r="P110" s="2" t="s">
        <v>1046</v>
      </c>
      <c r="Q110" s="2" t="s">
        <v>75</v>
      </c>
      <c r="R110" s="2" t="s">
        <v>1048</v>
      </c>
      <c r="S110" s="2" t="s">
        <v>1049</v>
      </c>
      <c r="T110" s="2" t="s">
        <v>1050</v>
      </c>
      <c r="U110" s="2" t="s">
        <v>1051</v>
      </c>
      <c r="V110" s="2"/>
      <c r="W110" s="2"/>
      <c r="X110" s="2">
        <v>541611</v>
      </c>
      <c r="Y110" s="2" t="s">
        <v>64</v>
      </c>
      <c r="Z110" s="2" t="s">
        <v>1035</v>
      </c>
      <c r="AA110" s="2" t="s">
        <v>1036</v>
      </c>
      <c r="AB110" s="2" t="s">
        <v>54</v>
      </c>
      <c r="AC110" s="2" t="s">
        <v>801</v>
      </c>
      <c r="AD110" s="2" t="s">
        <v>1052</v>
      </c>
      <c r="AE110" s="2" t="s">
        <v>65</v>
      </c>
      <c r="AF110" s="2" t="s">
        <v>1053</v>
      </c>
      <c r="AG110" s="2"/>
      <c r="AH110" s="2"/>
      <c r="AI110" s="2"/>
      <c r="AJ110" s="2"/>
      <c r="AK110" s="6"/>
    </row>
    <row r="111" spans="1:37" s="7" customFormat="1" x14ac:dyDescent="0.2">
      <c r="A111" s="8" t="s">
        <v>1847</v>
      </c>
      <c r="B111" s="2" t="s">
        <v>808</v>
      </c>
      <c r="C111" s="8" t="s">
        <v>1160</v>
      </c>
      <c r="D111" s="2" t="s">
        <v>1161</v>
      </c>
      <c r="E111" s="2" t="s">
        <v>1161</v>
      </c>
      <c r="F111" s="8" t="s">
        <v>1837</v>
      </c>
      <c r="G111" s="3">
        <v>1999854.06</v>
      </c>
      <c r="H111" s="10">
        <v>1999854.06</v>
      </c>
      <c r="I111" s="2"/>
      <c r="J111" s="4">
        <v>1</v>
      </c>
      <c r="K111" s="5">
        <v>44001</v>
      </c>
      <c r="L111" s="5">
        <v>44183</v>
      </c>
      <c r="M111" s="5"/>
      <c r="N111" s="2" t="s">
        <v>1162</v>
      </c>
      <c r="O111" s="2" t="s">
        <v>1163</v>
      </c>
      <c r="P111" s="2" t="s">
        <v>1162</v>
      </c>
      <c r="Q111" s="2" t="s">
        <v>1164</v>
      </c>
      <c r="R111" s="2" t="s">
        <v>1165</v>
      </c>
      <c r="S111" s="2"/>
      <c r="T111" s="2"/>
      <c r="U111" s="2"/>
      <c r="V111" s="2"/>
      <c r="W111" s="2"/>
      <c r="X111" s="2">
        <v>541720</v>
      </c>
      <c r="Y111" s="2" t="s">
        <v>107</v>
      </c>
      <c r="Z111" s="2" t="s">
        <v>1166</v>
      </c>
      <c r="AA111" s="2" t="s">
        <v>1167</v>
      </c>
      <c r="AB111" s="2" t="s">
        <v>54</v>
      </c>
      <c r="AC111" s="2" t="s">
        <v>801</v>
      </c>
      <c r="AD111" s="2" t="s">
        <v>1168</v>
      </c>
      <c r="AE111" s="2" t="s">
        <v>302</v>
      </c>
      <c r="AF111" s="2" t="s">
        <v>1169</v>
      </c>
      <c r="AG111" s="2"/>
      <c r="AH111" s="2"/>
      <c r="AI111" s="2"/>
      <c r="AJ111" s="2"/>
      <c r="AK111" s="6"/>
    </row>
    <row r="112" spans="1:37" s="7" customFormat="1" x14ac:dyDescent="0.2">
      <c r="A112" s="8" t="s">
        <v>1847</v>
      </c>
      <c r="B112" s="2" t="s">
        <v>808</v>
      </c>
      <c r="C112" s="8" t="s">
        <v>1360</v>
      </c>
      <c r="D112" s="2" t="s">
        <v>1361</v>
      </c>
      <c r="E112" s="2" t="s">
        <v>1361</v>
      </c>
      <c r="F112" s="8" t="s">
        <v>1837</v>
      </c>
      <c r="G112" s="3">
        <v>2651875.6</v>
      </c>
      <c r="H112" s="10">
        <v>2651875.6</v>
      </c>
      <c r="I112" s="2"/>
      <c r="J112" s="4">
        <v>1</v>
      </c>
      <c r="K112" s="5">
        <v>43956</v>
      </c>
      <c r="L112" s="5">
        <v>44105</v>
      </c>
      <c r="M112" s="5"/>
      <c r="N112" s="2" t="s">
        <v>1362</v>
      </c>
      <c r="O112" s="2" t="s">
        <v>1363</v>
      </c>
      <c r="P112" s="2" t="s">
        <v>1364</v>
      </c>
      <c r="Q112" s="2" t="s">
        <v>75</v>
      </c>
      <c r="R112" s="2" t="s">
        <v>814</v>
      </c>
      <c r="S112" s="2"/>
      <c r="T112" s="2"/>
      <c r="U112" s="2"/>
      <c r="V112" s="2"/>
      <c r="W112" s="2"/>
      <c r="X112" s="2">
        <v>339112</v>
      </c>
      <c r="Y112" s="2" t="s">
        <v>231</v>
      </c>
      <c r="Z112" s="2" t="s">
        <v>799</v>
      </c>
      <c r="AA112" s="2" t="s">
        <v>800</v>
      </c>
      <c r="AB112" s="2" t="s">
        <v>54</v>
      </c>
      <c r="AC112" s="2" t="s">
        <v>801</v>
      </c>
      <c r="AD112" s="2" t="s">
        <v>1265</v>
      </c>
      <c r="AE112" s="2" t="s">
        <v>303</v>
      </c>
      <c r="AF112" s="2" t="s">
        <v>1266</v>
      </c>
      <c r="AG112" s="2"/>
      <c r="AH112" s="2"/>
      <c r="AI112" s="2"/>
      <c r="AJ112" s="2"/>
      <c r="AK112" s="6"/>
    </row>
    <row r="113" spans="1:36" s="7" customFormat="1" x14ac:dyDescent="0.2">
      <c r="A113" s="8" t="s">
        <v>1847</v>
      </c>
      <c r="B113" s="2" t="s">
        <v>791</v>
      </c>
      <c r="C113" s="8" t="s">
        <v>1476</v>
      </c>
      <c r="D113" s="2" t="s">
        <v>1477</v>
      </c>
      <c r="E113" s="2" t="s">
        <v>1478</v>
      </c>
      <c r="F113" s="8" t="s">
        <v>1837</v>
      </c>
      <c r="G113" s="3">
        <v>1020093.5</v>
      </c>
      <c r="H113" s="10">
        <v>1015093.5</v>
      </c>
      <c r="I113" s="2"/>
      <c r="J113" s="4">
        <v>1.0048999999999999</v>
      </c>
      <c r="K113" s="5">
        <v>43957</v>
      </c>
      <c r="L113" s="5">
        <v>44109</v>
      </c>
      <c r="M113" s="5">
        <v>43957</v>
      </c>
      <c r="N113" s="2" t="s">
        <v>1479</v>
      </c>
      <c r="O113" s="2" t="s">
        <v>1480</v>
      </c>
      <c r="P113" s="2" t="s">
        <v>1481</v>
      </c>
      <c r="Q113" s="2" t="s">
        <v>75</v>
      </c>
      <c r="R113" s="2" t="s">
        <v>814</v>
      </c>
      <c r="S113" s="2"/>
      <c r="T113" s="2"/>
      <c r="U113" s="2"/>
      <c r="V113" s="2"/>
      <c r="W113" s="2"/>
      <c r="X113" s="2">
        <v>423450</v>
      </c>
      <c r="Y113" s="2" t="s">
        <v>727</v>
      </c>
      <c r="Z113" s="2" t="s">
        <v>799</v>
      </c>
      <c r="AA113" s="2" t="s">
        <v>800</v>
      </c>
      <c r="AB113" s="2" t="s">
        <v>54</v>
      </c>
      <c r="AC113" s="2" t="s">
        <v>801</v>
      </c>
      <c r="AD113" s="2" t="s">
        <v>859</v>
      </c>
      <c r="AE113" s="2" t="s">
        <v>77</v>
      </c>
      <c r="AF113" s="2" t="s">
        <v>860</v>
      </c>
      <c r="AG113" s="2"/>
      <c r="AH113" s="2"/>
      <c r="AI113" s="2"/>
      <c r="AJ113" s="2"/>
    </row>
    <row r="114" spans="1:36" s="7" customFormat="1" x14ac:dyDescent="0.2">
      <c r="A114" s="8" t="s">
        <v>1847</v>
      </c>
      <c r="B114" s="2" t="s">
        <v>791</v>
      </c>
      <c r="C114" s="8" t="s">
        <v>1521</v>
      </c>
      <c r="D114" s="2" t="s">
        <v>1477</v>
      </c>
      <c r="E114" s="2" t="s">
        <v>1522</v>
      </c>
      <c r="F114" s="8" t="s">
        <v>1837</v>
      </c>
      <c r="G114" s="3">
        <v>1100100</v>
      </c>
      <c r="H114" s="10">
        <v>1100100</v>
      </c>
      <c r="I114" s="2"/>
      <c r="J114" s="4">
        <v>1</v>
      </c>
      <c r="K114" s="5">
        <v>43949</v>
      </c>
      <c r="L114" s="5">
        <v>44098</v>
      </c>
      <c r="M114" s="5">
        <v>43962</v>
      </c>
      <c r="N114" s="2" t="s">
        <v>1523</v>
      </c>
      <c r="O114" s="2" t="s">
        <v>1524</v>
      </c>
      <c r="P114" s="2" t="s">
        <v>1523</v>
      </c>
      <c r="Q114" s="2" t="s">
        <v>75</v>
      </c>
      <c r="R114" s="2" t="s">
        <v>814</v>
      </c>
      <c r="S114" s="2"/>
      <c r="T114" s="2"/>
      <c r="U114" s="2"/>
      <c r="V114" s="2"/>
      <c r="W114" s="2"/>
      <c r="X114" s="2">
        <v>423450</v>
      </c>
      <c r="Y114" s="2" t="s">
        <v>727</v>
      </c>
      <c r="Z114" s="2" t="s">
        <v>799</v>
      </c>
      <c r="AA114" s="2" t="s">
        <v>800</v>
      </c>
      <c r="AB114" s="2" t="s">
        <v>54</v>
      </c>
      <c r="AC114" s="2" t="s">
        <v>801</v>
      </c>
      <c r="AD114" s="2" t="s">
        <v>859</v>
      </c>
      <c r="AE114" s="2" t="s">
        <v>77</v>
      </c>
      <c r="AF114" s="2" t="s">
        <v>860</v>
      </c>
      <c r="AG114" s="2"/>
      <c r="AH114" s="2"/>
      <c r="AI114" s="2"/>
      <c r="AJ114" s="2"/>
    </row>
    <row r="115" spans="1:36" s="7" customFormat="1" x14ac:dyDescent="0.2">
      <c r="A115" s="8" t="s">
        <v>1847</v>
      </c>
      <c r="B115" s="2" t="s">
        <v>791</v>
      </c>
      <c r="C115" s="8" t="s">
        <v>1710</v>
      </c>
      <c r="D115" s="2" t="s">
        <v>1711</v>
      </c>
      <c r="E115" s="2" t="s">
        <v>1712</v>
      </c>
      <c r="F115" s="8" t="s">
        <v>1837</v>
      </c>
      <c r="G115" s="3">
        <v>1316692</v>
      </c>
      <c r="H115" s="10">
        <v>2036467</v>
      </c>
      <c r="I115" s="2"/>
      <c r="J115" s="4">
        <v>0.64659999999999995</v>
      </c>
      <c r="K115" s="5">
        <v>43915</v>
      </c>
      <c r="L115" s="5">
        <v>44095</v>
      </c>
      <c r="M115" s="5">
        <v>44025</v>
      </c>
      <c r="N115" s="2" t="s">
        <v>811</v>
      </c>
      <c r="O115" s="2" t="s">
        <v>812</v>
      </c>
      <c r="P115" s="2" t="s">
        <v>813</v>
      </c>
      <c r="Q115" s="2" t="s">
        <v>425</v>
      </c>
      <c r="R115" s="2" t="s">
        <v>1713</v>
      </c>
      <c r="S115" s="2" t="s">
        <v>1714</v>
      </c>
      <c r="T115" s="2"/>
      <c r="U115" s="2"/>
      <c r="V115" s="2"/>
      <c r="W115" s="2"/>
      <c r="X115" s="2">
        <v>621999</v>
      </c>
      <c r="Y115" s="2" t="s">
        <v>591</v>
      </c>
      <c r="Z115" s="2" t="s">
        <v>1648</v>
      </c>
      <c r="AA115" s="2" t="s">
        <v>1649</v>
      </c>
      <c r="AB115" s="2" t="s">
        <v>54</v>
      </c>
      <c r="AC115" s="2" t="s">
        <v>801</v>
      </c>
      <c r="AD115" s="2" t="s">
        <v>859</v>
      </c>
      <c r="AE115" s="2" t="s">
        <v>77</v>
      </c>
      <c r="AF115" s="2" t="s">
        <v>1715</v>
      </c>
      <c r="AG115" s="2"/>
      <c r="AH115" s="2"/>
      <c r="AI115" s="2"/>
      <c r="AJ115" s="2"/>
    </row>
    <row r="116" spans="1:36" s="7" customFormat="1" x14ac:dyDescent="0.2">
      <c r="A116" s="8" t="s">
        <v>1847</v>
      </c>
      <c r="B116" s="2" t="s">
        <v>808</v>
      </c>
      <c r="C116" s="8" t="s">
        <v>1781</v>
      </c>
      <c r="D116" s="2" t="s">
        <v>1782</v>
      </c>
      <c r="E116" s="2" t="s">
        <v>1782</v>
      </c>
      <c r="F116" s="8" t="s">
        <v>1837</v>
      </c>
      <c r="G116" s="3">
        <v>1701000</v>
      </c>
      <c r="H116" s="10">
        <v>1701000</v>
      </c>
      <c r="I116" s="2"/>
      <c r="J116" s="4">
        <v>1</v>
      </c>
      <c r="K116" s="5">
        <v>43889</v>
      </c>
      <c r="L116" s="5">
        <v>44131</v>
      </c>
      <c r="M116" s="5"/>
      <c r="N116" s="2" t="s">
        <v>1783</v>
      </c>
      <c r="O116" s="2" t="s">
        <v>1784</v>
      </c>
      <c r="P116" s="2" t="s">
        <v>1785</v>
      </c>
      <c r="Q116" s="2" t="s">
        <v>425</v>
      </c>
      <c r="R116" s="2" t="s">
        <v>426</v>
      </c>
      <c r="S116" s="2" t="s">
        <v>427</v>
      </c>
      <c r="T116" s="2" t="s">
        <v>1786</v>
      </c>
      <c r="U116" s="2"/>
      <c r="V116" s="2"/>
      <c r="W116" s="2"/>
      <c r="X116" s="2">
        <v>541711</v>
      </c>
      <c r="Y116" s="2" t="s">
        <v>1554</v>
      </c>
      <c r="Z116" s="2" t="s">
        <v>1787</v>
      </c>
      <c r="AA116" s="2" t="s">
        <v>1788</v>
      </c>
      <c r="AB116" s="2" t="s">
        <v>54</v>
      </c>
      <c r="AC116" s="2" t="s">
        <v>801</v>
      </c>
      <c r="AD116" s="2" t="s">
        <v>859</v>
      </c>
      <c r="AE116" s="2" t="s">
        <v>77</v>
      </c>
      <c r="AF116" s="2" t="s">
        <v>1789</v>
      </c>
      <c r="AG116" s="2"/>
      <c r="AH116" s="2"/>
      <c r="AI116" s="2"/>
      <c r="AJ116" s="2"/>
    </row>
    <row r="117" spans="1:36" s="7" customFormat="1" x14ac:dyDescent="0.2">
      <c r="A117" s="8" t="s">
        <v>1847</v>
      </c>
      <c r="B117" s="2" t="s">
        <v>808</v>
      </c>
      <c r="C117" s="8" t="s">
        <v>1138</v>
      </c>
      <c r="D117" s="2" t="s">
        <v>1139</v>
      </c>
      <c r="E117" s="2" t="s">
        <v>1139</v>
      </c>
      <c r="F117" s="8" t="str">
        <f t="shared" ref="F117:F125" si="0">IF(ISERROR(SEARCH("gown",D117)),"", "Gowns")</f>
        <v>Gowns</v>
      </c>
      <c r="G117" s="3">
        <v>531900000</v>
      </c>
      <c r="H117" s="10">
        <v>531900000</v>
      </c>
      <c r="I117" s="2"/>
      <c r="J117" s="4">
        <v>1</v>
      </c>
      <c r="K117" s="5">
        <v>43944</v>
      </c>
      <c r="L117" s="5">
        <v>44088</v>
      </c>
      <c r="M117" s="5"/>
      <c r="N117" s="2" t="s">
        <v>1140</v>
      </c>
      <c r="O117" s="2" t="s">
        <v>1141</v>
      </c>
      <c r="P117" s="2" t="s">
        <v>1140</v>
      </c>
      <c r="Q117" s="2" t="s">
        <v>75</v>
      </c>
      <c r="R117" s="2" t="s">
        <v>814</v>
      </c>
      <c r="S117" s="2"/>
      <c r="T117" s="2"/>
      <c r="U117" s="2"/>
      <c r="V117" s="2"/>
      <c r="W117" s="2"/>
      <c r="X117" s="2">
        <v>423450</v>
      </c>
      <c r="Y117" s="2" t="s">
        <v>727</v>
      </c>
      <c r="Z117" s="2" t="s">
        <v>799</v>
      </c>
      <c r="AA117" s="2" t="s">
        <v>800</v>
      </c>
      <c r="AB117" s="2" t="s">
        <v>54</v>
      </c>
      <c r="AC117" s="2" t="s">
        <v>801</v>
      </c>
      <c r="AD117" s="2"/>
      <c r="AE117" s="2"/>
      <c r="AF117" s="2"/>
      <c r="AG117" s="2"/>
      <c r="AH117" s="2"/>
      <c r="AI117" s="2"/>
      <c r="AJ117" s="2"/>
    </row>
    <row r="118" spans="1:36" s="7" customFormat="1" x14ac:dyDescent="0.2">
      <c r="A118" s="8" t="s">
        <v>1847</v>
      </c>
      <c r="B118" s="2" t="s">
        <v>791</v>
      </c>
      <c r="C118" s="8" t="s">
        <v>1170</v>
      </c>
      <c r="D118" s="2" t="s">
        <v>1171</v>
      </c>
      <c r="E118" s="2" t="s">
        <v>1172</v>
      </c>
      <c r="F118" s="8" t="str">
        <f t="shared" si="0"/>
        <v>Gowns</v>
      </c>
      <c r="G118" s="3">
        <v>543155000</v>
      </c>
      <c r="H118" s="10">
        <v>543150000</v>
      </c>
      <c r="I118" s="2"/>
      <c r="J118" s="4">
        <v>1</v>
      </c>
      <c r="K118" s="5">
        <v>43939</v>
      </c>
      <c r="L118" s="5">
        <v>44088</v>
      </c>
      <c r="M118" s="5">
        <v>44064</v>
      </c>
      <c r="N118" s="2" t="s">
        <v>1140</v>
      </c>
      <c r="O118" s="2" t="s">
        <v>1141</v>
      </c>
      <c r="P118" s="2" t="s">
        <v>1140</v>
      </c>
      <c r="Q118" s="2" t="s">
        <v>75</v>
      </c>
      <c r="R118" s="2" t="s">
        <v>814</v>
      </c>
      <c r="S118" s="2"/>
      <c r="T118" s="2"/>
      <c r="U118" s="2"/>
      <c r="V118" s="2"/>
      <c r="W118" s="2"/>
      <c r="X118" s="2">
        <v>423450</v>
      </c>
      <c r="Y118" s="2" t="s">
        <v>727</v>
      </c>
      <c r="Z118" s="2" t="s">
        <v>799</v>
      </c>
      <c r="AA118" s="2" t="s">
        <v>800</v>
      </c>
      <c r="AB118" s="2" t="s">
        <v>54</v>
      </c>
      <c r="AC118" s="2" t="s">
        <v>801</v>
      </c>
      <c r="AD118" s="2"/>
      <c r="AE118" s="2"/>
      <c r="AF118" s="2"/>
      <c r="AG118" s="2"/>
      <c r="AH118" s="2"/>
      <c r="AI118" s="2"/>
      <c r="AJ118" s="2"/>
    </row>
    <row r="119" spans="1:36" s="7" customFormat="1" x14ac:dyDescent="0.2">
      <c r="A119" s="8" t="s">
        <v>1847</v>
      </c>
      <c r="B119" s="2" t="s">
        <v>808</v>
      </c>
      <c r="C119" s="8" t="s">
        <v>1173</v>
      </c>
      <c r="D119" s="2" t="s">
        <v>1174</v>
      </c>
      <c r="E119" s="2" t="s">
        <v>1174</v>
      </c>
      <c r="F119" s="8" t="str">
        <f t="shared" si="0"/>
        <v>Gowns</v>
      </c>
      <c r="G119" s="3">
        <v>175000000</v>
      </c>
      <c r="H119" s="10">
        <v>175000000</v>
      </c>
      <c r="I119" s="2"/>
      <c r="J119" s="4">
        <v>1</v>
      </c>
      <c r="K119" s="5">
        <v>43942</v>
      </c>
      <c r="L119" s="5">
        <v>44087</v>
      </c>
      <c r="M119" s="5"/>
      <c r="N119" s="2" t="s">
        <v>1175</v>
      </c>
      <c r="O119" s="2" t="s">
        <v>1176</v>
      </c>
      <c r="P119" s="2" t="s">
        <v>1175</v>
      </c>
      <c r="Q119" s="2" t="s">
        <v>75</v>
      </c>
      <c r="R119" s="2" t="s">
        <v>814</v>
      </c>
      <c r="S119" s="2"/>
      <c r="T119" s="2"/>
      <c r="U119" s="2"/>
      <c r="V119" s="2"/>
      <c r="W119" s="2"/>
      <c r="X119" s="2">
        <v>423450</v>
      </c>
      <c r="Y119" s="2" t="s">
        <v>727</v>
      </c>
      <c r="Z119" s="2" t="s">
        <v>799</v>
      </c>
      <c r="AA119" s="2" t="s">
        <v>800</v>
      </c>
      <c r="AB119" s="2" t="s">
        <v>54</v>
      </c>
      <c r="AC119" s="2" t="s">
        <v>801</v>
      </c>
      <c r="AD119" s="2" t="s">
        <v>859</v>
      </c>
      <c r="AE119" s="2" t="s">
        <v>77</v>
      </c>
      <c r="AF119" s="2" t="s">
        <v>860</v>
      </c>
      <c r="AG119" s="2"/>
      <c r="AH119" s="2"/>
      <c r="AI119" s="2"/>
      <c r="AJ119" s="2"/>
    </row>
    <row r="120" spans="1:36" s="7" customFormat="1" x14ac:dyDescent="0.2">
      <c r="A120" s="8" t="s">
        <v>1847</v>
      </c>
      <c r="B120" s="2" t="s">
        <v>791</v>
      </c>
      <c r="C120" s="8" t="s">
        <v>1180</v>
      </c>
      <c r="D120" s="2" t="s">
        <v>1181</v>
      </c>
      <c r="E120" s="2" t="s">
        <v>1182</v>
      </c>
      <c r="F120" s="8" t="str">
        <f t="shared" si="0"/>
        <v>Gowns</v>
      </c>
      <c r="G120" s="3">
        <v>175000000</v>
      </c>
      <c r="H120" s="10">
        <v>175000000</v>
      </c>
      <c r="I120" s="2"/>
      <c r="J120" s="4">
        <v>1</v>
      </c>
      <c r="K120" s="5">
        <v>43939</v>
      </c>
      <c r="L120" s="5">
        <v>44087</v>
      </c>
      <c r="M120" s="5">
        <v>43964</v>
      </c>
      <c r="N120" s="2" t="s">
        <v>1175</v>
      </c>
      <c r="O120" s="2" t="s">
        <v>1176</v>
      </c>
      <c r="P120" s="2" t="s">
        <v>1175</v>
      </c>
      <c r="Q120" s="2" t="s">
        <v>75</v>
      </c>
      <c r="R120" s="2" t="s">
        <v>814</v>
      </c>
      <c r="S120" s="2"/>
      <c r="T120" s="2"/>
      <c r="U120" s="2"/>
      <c r="V120" s="2"/>
      <c r="W120" s="2"/>
      <c r="X120" s="2">
        <v>423450</v>
      </c>
      <c r="Y120" s="2" t="s">
        <v>727</v>
      </c>
      <c r="Z120" s="2" t="s">
        <v>799</v>
      </c>
      <c r="AA120" s="2" t="s">
        <v>800</v>
      </c>
      <c r="AB120" s="2" t="s">
        <v>54</v>
      </c>
      <c r="AC120" s="2" t="s">
        <v>801</v>
      </c>
      <c r="AD120" s="2" t="s">
        <v>859</v>
      </c>
      <c r="AE120" s="2" t="s">
        <v>77</v>
      </c>
      <c r="AF120" s="2" t="s">
        <v>860</v>
      </c>
      <c r="AG120" s="2"/>
      <c r="AH120" s="2"/>
      <c r="AI120" s="2"/>
      <c r="AJ120" s="2"/>
    </row>
    <row r="121" spans="1:36" s="7" customFormat="1" x14ac:dyDescent="0.2">
      <c r="A121" s="8" t="s">
        <v>1847</v>
      </c>
      <c r="B121" s="2" t="s">
        <v>791</v>
      </c>
      <c r="C121" s="8" t="s">
        <v>1208</v>
      </c>
      <c r="D121" s="2" t="s">
        <v>1209</v>
      </c>
      <c r="E121" s="2" t="s">
        <v>1209</v>
      </c>
      <c r="F121" s="8" t="str">
        <f t="shared" si="0"/>
        <v>Gowns</v>
      </c>
      <c r="G121" s="3">
        <v>21000000</v>
      </c>
      <c r="H121" s="10">
        <v>21000000</v>
      </c>
      <c r="I121" s="2"/>
      <c r="J121" s="4">
        <v>1</v>
      </c>
      <c r="K121" s="5">
        <v>43959</v>
      </c>
      <c r="L121" s="5">
        <v>44104</v>
      </c>
      <c r="M121" s="5">
        <v>44013</v>
      </c>
      <c r="N121" s="2" t="s">
        <v>1210</v>
      </c>
      <c r="O121" s="2" t="s">
        <v>1211</v>
      </c>
      <c r="P121" s="2" t="s">
        <v>1212</v>
      </c>
      <c r="Q121" s="2" t="s">
        <v>75</v>
      </c>
      <c r="R121" s="2" t="s">
        <v>814</v>
      </c>
      <c r="S121" s="2"/>
      <c r="T121" s="2"/>
      <c r="U121" s="2"/>
      <c r="V121" s="2"/>
      <c r="W121" s="2"/>
      <c r="X121" s="2">
        <v>423450</v>
      </c>
      <c r="Y121" s="2" t="s">
        <v>727</v>
      </c>
      <c r="Z121" s="2" t="s">
        <v>799</v>
      </c>
      <c r="AA121" s="2" t="s">
        <v>800</v>
      </c>
      <c r="AB121" s="2" t="s">
        <v>54</v>
      </c>
      <c r="AC121" s="2" t="s">
        <v>801</v>
      </c>
      <c r="AD121" s="2" t="s">
        <v>859</v>
      </c>
      <c r="AE121" s="2" t="s">
        <v>77</v>
      </c>
      <c r="AF121" s="2" t="s">
        <v>860</v>
      </c>
      <c r="AG121" s="2"/>
      <c r="AH121" s="2"/>
      <c r="AI121" s="2"/>
      <c r="AJ121" s="2"/>
    </row>
    <row r="122" spans="1:36" s="7" customFormat="1" x14ac:dyDescent="0.2">
      <c r="A122" s="8" t="s">
        <v>1847</v>
      </c>
      <c r="B122" s="2" t="s">
        <v>808</v>
      </c>
      <c r="C122" s="8" t="s">
        <v>1242</v>
      </c>
      <c r="D122" s="2" t="s">
        <v>1243</v>
      </c>
      <c r="E122" s="2" t="s">
        <v>1243</v>
      </c>
      <c r="F122" s="8" t="str">
        <f t="shared" si="0"/>
        <v>Gowns</v>
      </c>
      <c r="G122" s="3">
        <v>27405000</v>
      </c>
      <c r="H122" s="10">
        <v>27405000</v>
      </c>
      <c r="I122" s="2"/>
      <c r="J122" s="4">
        <v>1</v>
      </c>
      <c r="K122" s="5">
        <v>43953</v>
      </c>
      <c r="L122" s="5">
        <v>44103</v>
      </c>
      <c r="M122" s="5"/>
      <c r="N122" s="2" t="s">
        <v>1244</v>
      </c>
      <c r="O122" s="2" t="s">
        <v>1245</v>
      </c>
      <c r="P122" s="2" t="s">
        <v>1244</v>
      </c>
      <c r="Q122" s="2" t="s">
        <v>75</v>
      </c>
      <c r="R122" s="2" t="s">
        <v>814</v>
      </c>
      <c r="S122" s="2"/>
      <c r="T122" s="2"/>
      <c r="U122" s="2"/>
      <c r="V122" s="2"/>
      <c r="W122" s="2"/>
      <c r="X122" s="2">
        <v>423450</v>
      </c>
      <c r="Y122" s="2" t="s">
        <v>727</v>
      </c>
      <c r="Z122" s="2" t="s">
        <v>799</v>
      </c>
      <c r="AA122" s="2" t="s">
        <v>800</v>
      </c>
      <c r="AB122" s="2" t="s">
        <v>54</v>
      </c>
      <c r="AC122" s="2" t="s">
        <v>801</v>
      </c>
      <c r="AD122" s="2" t="s">
        <v>1246</v>
      </c>
      <c r="AE122" s="2" t="s">
        <v>248</v>
      </c>
      <c r="AF122" s="2" t="s">
        <v>1247</v>
      </c>
      <c r="AG122" s="2"/>
      <c r="AH122" s="2"/>
      <c r="AI122" s="2"/>
      <c r="AJ122" s="2"/>
    </row>
    <row r="123" spans="1:36" s="7" customFormat="1" x14ac:dyDescent="0.2">
      <c r="A123" s="8" t="s">
        <v>1847</v>
      </c>
      <c r="B123" s="2" t="s">
        <v>791</v>
      </c>
      <c r="C123" s="8" t="s">
        <v>1250</v>
      </c>
      <c r="D123" s="2" t="s">
        <v>1251</v>
      </c>
      <c r="E123" s="2" t="s">
        <v>1243</v>
      </c>
      <c r="F123" s="8" t="str">
        <f t="shared" si="0"/>
        <v>Gowns</v>
      </c>
      <c r="G123" s="3">
        <v>27410000</v>
      </c>
      <c r="H123" s="10">
        <v>27405000</v>
      </c>
      <c r="I123" s="2"/>
      <c r="J123" s="4">
        <v>1.0002</v>
      </c>
      <c r="K123" s="5">
        <v>43951</v>
      </c>
      <c r="L123" s="5">
        <v>44100</v>
      </c>
      <c r="M123" s="5">
        <v>43954</v>
      </c>
      <c r="N123" s="2" t="s">
        <v>1244</v>
      </c>
      <c r="O123" s="2" t="s">
        <v>1245</v>
      </c>
      <c r="P123" s="2" t="s">
        <v>1244</v>
      </c>
      <c r="Q123" s="2" t="s">
        <v>75</v>
      </c>
      <c r="R123" s="2" t="s">
        <v>814</v>
      </c>
      <c r="S123" s="2"/>
      <c r="T123" s="2"/>
      <c r="U123" s="2"/>
      <c r="V123" s="2"/>
      <c r="W123" s="2"/>
      <c r="X123" s="2">
        <v>423450</v>
      </c>
      <c r="Y123" s="2" t="s">
        <v>727</v>
      </c>
      <c r="Z123" s="2" t="s">
        <v>799</v>
      </c>
      <c r="AA123" s="2" t="s">
        <v>800</v>
      </c>
      <c r="AB123" s="2" t="s">
        <v>54</v>
      </c>
      <c r="AC123" s="2" t="s">
        <v>801</v>
      </c>
      <c r="AD123" s="2" t="s">
        <v>1246</v>
      </c>
      <c r="AE123" s="2" t="s">
        <v>248</v>
      </c>
      <c r="AF123" s="2" t="s">
        <v>1247</v>
      </c>
      <c r="AG123" s="2"/>
      <c r="AH123" s="2"/>
      <c r="AI123" s="2"/>
      <c r="AJ123" s="2"/>
    </row>
    <row r="124" spans="1:36" s="7" customFormat="1" x14ac:dyDescent="0.2">
      <c r="A124" s="8" t="s">
        <v>1847</v>
      </c>
      <c r="B124" s="2" t="s">
        <v>808</v>
      </c>
      <c r="C124" s="8" t="s">
        <v>1273</v>
      </c>
      <c r="D124" s="2" t="s">
        <v>1174</v>
      </c>
      <c r="E124" s="2" t="s">
        <v>1174</v>
      </c>
      <c r="F124" s="8" t="str">
        <f t="shared" si="0"/>
        <v>Gowns</v>
      </c>
      <c r="G124" s="3">
        <v>41940000</v>
      </c>
      <c r="H124" s="10">
        <v>41940000</v>
      </c>
      <c r="I124" s="2"/>
      <c r="J124" s="4">
        <v>1</v>
      </c>
      <c r="K124" s="5">
        <v>43942</v>
      </c>
      <c r="L124" s="5">
        <v>44087</v>
      </c>
      <c r="M124" s="5"/>
      <c r="N124" s="2" t="s">
        <v>1274</v>
      </c>
      <c r="O124" s="2" t="s">
        <v>1275</v>
      </c>
      <c r="P124" s="2" t="s">
        <v>1274</v>
      </c>
      <c r="Q124" s="2" t="s">
        <v>75</v>
      </c>
      <c r="R124" s="2" t="s">
        <v>814</v>
      </c>
      <c r="S124" s="2"/>
      <c r="T124" s="2"/>
      <c r="U124" s="2"/>
      <c r="V124" s="2"/>
      <c r="W124" s="2"/>
      <c r="X124" s="2">
        <v>423450</v>
      </c>
      <c r="Y124" s="2" t="s">
        <v>727</v>
      </c>
      <c r="Z124" s="2" t="s">
        <v>799</v>
      </c>
      <c r="AA124" s="2" t="s">
        <v>800</v>
      </c>
      <c r="AB124" s="2" t="s">
        <v>54</v>
      </c>
      <c r="AC124" s="2" t="s">
        <v>801</v>
      </c>
      <c r="AD124" s="2"/>
      <c r="AE124" s="2"/>
      <c r="AF124" s="2"/>
      <c r="AG124" s="2"/>
      <c r="AH124" s="2"/>
      <c r="AI124" s="2"/>
      <c r="AJ124" s="2"/>
    </row>
    <row r="125" spans="1:36" s="7" customFormat="1" x14ac:dyDescent="0.2">
      <c r="A125" s="8" t="s">
        <v>1847</v>
      </c>
      <c r="B125" s="2" t="s">
        <v>791</v>
      </c>
      <c r="C125" s="8" t="s">
        <v>1293</v>
      </c>
      <c r="D125" s="2" t="s">
        <v>1294</v>
      </c>
      <c r="E125" s="2" t="s">
        <v>1295</v>
      </c>
      <c r="F125" s="8" t="str">
        <f t="shared" si="0"/>
        <v>Gowns</v>
      </c>
      <c r="G125" s="3">
        <v>41940000</v>
      </c>
      <c r="H125" s="10">
        <v>41940000</v>
      </c>
      <c r="I125" s="2"/>
      <c r="J125" s="4">
        <v>1</v>
      </c>
      <c r="K125" s="5">
        <v>43938</v>
      </c>
      <c r="L125" s="5">
        <v>44087</v>
      </c>
      <c r="M125" s="5">
        <v>43962</v>
      </c>
      <c r="N125" s="2" t="s">
        <v>1274</v>
      </c>
      <c r="O125" s="2" t="s">
        <v>1275</v>
      </c>
      <c r="P125" s="2" t="s">
        <v>1274</v>
      </c>
      <c r="Q125" s="2" t="s">
        <v>75</v>
      </c>
      <c r="R125" s="2" t="s">
        <v>814</v>
      </c>
      <c r="S125" s="2"/>
      <c r="T125" s="2"/>
      <c r="U125" s="2"/>
      <c r="V125" s="2"/>
      <c r="W125" s="2"/>
      <c r="X125" s="2">
        <v>423450</v>
      </c>
      <c r="Y125" s="2" t="s">
        <v>727</v>
      </c>
      <c r="Z125" s="2" t="s">
        <v>799</v>
      </c>
      <c r="AA125" s="2" t="s">
        <v>800</v>
      </c>
      <c r="AB125" s="2" t="s">
        <v>54</v>
      </c>
      <c r="AC125" s="2" t="s">
        <v>801</v>
      </c>
      <c r="AD125" s="2"/>
      <c r="AE125" s="2"/>
      <c r="AF125" s="2"/>
      <c r="AG125" s="2"/>
      <c r="AH125" s="2"/>
      <c r="AI125" s="2"/>
      <c r="AJ125" s="2"/>
    </row>
    <row r="126" spans="1:36" s="7" customFormat="1" x14ac:dyDescent="0.2">
      <c r="A126" s="8" t="s">
        <v>1847</v>
      </c>
      <c r="B126" s="2" t="s">
        <v>808</v>
      </c>
      <c r="C126" s="8" t="s">
        <v>851</v>
      </c>
      <c r="D126" s="2" t="s">
        <v>852</v>
      </c>
      <c r="E126" s="2" t="s">
        <v>852</v>
      </c>
      <c r="F126" s="8" t="s">
        <v>1840</v>
      </c>
      <c r="G126" s="3">
        <v>1564513.35</v>
      </c>
      <c r="H126" s="10">
        <v>1564513.35</v>
      </c>
      <c r="I126" s="2"/>
      <c r="J126" s="4">
        <v>1</v>
      </c>
      <c r="K126" s="5">
        <v>44077</v>
      </c>
      <c r="L126" s="5">
        <v>44107</v>
      </c>
      <c r="M126" s="5"/>
      <c r="N126" s="2" t="s">
        <v>853</v>
      </c>
      <c r="O126" s="2" t="s">
        <v>854</v>
      </c>
      <c r="P126" s="2" t="s">
        <v>853</v>
      </c>
      <c r="Q126" s="2" t="s">
        <v>75</v>
      </c>
      <c r="R126" s="2" t="s">
        <v>855</v>
      </c>
      <c r="S126" s="2" t="s">
        <v>856</v>
      </c>
      <c r="T126" s="2"/>
      <c r="U126" s="2"/>
      <c r="V126" s="2"/>
      <c r="W126" s="2"/>
      <c r="X126" s="2">
        <v>541519</v>
      </c>
      <c r="Y126" s="2" t="s">
        <v>93</v>
      </c>
      <c r="Z126" s="2" t="s">
        <v>857</v>
      </c>
      <c r="AA126" s="2" t="s">
        <v>858</v>
      </c>
      <c r="AB126" s="2" t="s">
        <v>39</v>
      </c>
      <c r="AC126" s="2" t="s">
        <v>40</v>
      </c>
      <c r="AD126" s="2" t="s">
        <v>859</v>
      </c>
      <c r="AE126" s="2" t="s">
        <v>77</v>
      </c>
      <c r="AF126" s="2" t="s">
        <v>860</v>
      </c>
      <c r="AG126" s="2"/>
      <c r="AH126" s="2"/>
      <c r="AI126" s="2"/>
      <c r="AJ126" s="2"/>
    </row>
    <row r="127" spans="1:36" s="7" customFormat="1" x14ac:dyDescent="0.2">
      <c r="A127" s="8" t="s">
        <v>1847</v>
      </c>
      <c r="B127" s="2" t="s">
        <v>808</v>
      </c>
      <c r="C127" s="8" t="s">
        <v>939</v>
      </c>
      <c r="D127" s="2" t="s">
        <v>940</v>
      </c>
      <c r="E127" s="2" t="s">
        <v>940</v>
      </c>
      <c r="F127" s="8" t="s">
        <v>1840</v>
      </c>
      <c r="G127" s="3">
        <v>1934827.87</v>
      </c>
      <c r="H127" s="10">
        <v>1934827.87</v>
      </c>
      <c r="I127" s="2"/>
      <c r="J127" s="4">
        <v>1</v>
      </c>
      <c r="K127" s="5">
        <v>44039</v>
      </c>
      <c r="L127" s="5">
        <v>44130</v>
      </c>
      <c r="M127" s="5"/>
      <c r="N127" s="2" t="s">
        <v>941</v>
      </c>
      <c r="O127" s="2" t="s">
        <v>942</v>
      </c>
      <c r="P127" s="2" t="s">
        <v>941</v>
      </c>
      <c r="Q127" s="2" t="s">
        <v>180</v>
      </c>
      <c r="R127" s="2" t="s">
        <v>943</v>
      </c>
      <c r="S127" s="2" t="s">
        <v>944</v>
      </c>
      <c r="T127" s="2"/>
      <c r="U127" s="2"/>
      <c r="V127" s="2"/>
      <c r="W127" s="2"/>
      <c r="X127" s="2">
        <v>541519</v>
      </c>
      <c r="Y127" s="2" t="s">
        <v>93</v>
      </c>
      <c r="Z127" s="2" t="s">
        <v>945</v>
      </c>
      <c r="AA127" s="2" t="s">
        <v>946</v>
      </c>
      <c r="AB127" s="2" t="s">
        <v>39</v>
      </c>
      <c r="AC127" s="2" t="s">
        <v>40</v>
      </c>
      <c r="AD127" s="2" t="s">
        <v>947</v>
      </c>
      <c r="AE127" s="2" t="s">
        <v>65</v>
      </c>
      <c r="AF127" s="2" t="s">
        <v>948</v>
      </c>
      <c r="AG127" s="2"/>
      <c r="AH127" s="2"/>
      <c r="AI127" s="2"/>
      <c r="AJ127" s="2"/>
    </row>
    <row r="128" spans="1:36" s="7" customFormat="1" x14ac:dyDescent="0.2">
      <c r="A128" s="8" t="s">
        <v>1847</v>
      </c>
      <c r="B128" s="2" t="s">
        <v>791</v>
      </c>
      <c r="C128" s="8" t="s">
        <v>1309</v>
      </c>
      <c r="D128" s="2" t="s">
        <v>1310</v>
      </c>
      <c r="E128" s="2" t="s">
        <v>1310</v>
      </c>
      <c r="F128" s="8" t="s">
        <v>1840</v>
      </c>
      <c r="G128" s="3">
        <v>8414937.0199999996</v>
      </c>
      <c r="H128" s="10">
        <v>9349930.0199999996</v>
      </c>
      <c r="I128" s="2"/>
      <c r="J128" s="4">
        <v>0.9</v>
      </c>
      <c r="K128" s="5">
        <v>43951</v>
      </c>
      <c r="L128" s="5">
        <v>44098</v>
      </c>
      <c r="M128" s="5">
        <v>43951</v>
      </c>
      <c r="N128" s="2" t="s">
        <v>563</v>
      </c>
      <c r="O128" s="2" t="s">
        <v>564</v>
      </c>
      <c r="P128" s="2" t="s">
        <v>563</v>
      </c>
      <c r="Q128" s="2" t="s">
        <v>75</v>
      </c>
      <c r="R128" s="2" t="s">
        <v>814</v>
      </c>
      <c r="S128" s="2"/>
      <c r="T128" s="2"/>
      <c r="U128" s="2"/>
      <c r="V128" s="2"/>
      <c r="W128" s="2"/>
      <c r="X128" s="2">
        <v>541715</v>
      </c>
      <c r="Y128" s="2" t="s">
        <v>108</v>
      </c>
      <c r="Z128" s="2" t="s">
        <v>1311</v>
      </c>
      <c r="AA128" s="2" t="s">
        <v>1312</v>
      </c>
      <c r="AB128" s="2" t="s">
        <v>54</v>
      </c>
      <c r="AC128" s="2" t="s">
        <v>801</v>
      </c>
      <c r="AD128" s="2" t="s">
        <v>859</v>
      </c>
      <c r="AE128" s="2" t="s">
        <v>77</v>
      </c>
      <c r="AF128" s="2" t="s">
        <v>860</v>
      </c>
      <c r="AG128" s="2"/>
      <c r="AH128" s="2"/>
      <c r="AI128" s="2"/>
      <c r="AJ128" s="2"/>
    </row>
    <row r="129" spans="1:36" s="7" customFormat="1" x14ac:dyDescent="0.2">
      <c r="A129" s="8" t="s">
        <v>1847</v>
      </c>
      <c r="B129" s="2" t="s">
        <v>808</v>
      </c>
      <c r="C129" s="8" t="s">
        <v>1716</v>
      </c>
      <c r="D129" s="2" t="s">
        <v>1717</v>
      </c>
      <c r="E129" s="2" t="s">
        <v>1717</v>
      </c>
      <c r="F129" s="8" t="s">
        <v>1840</v>
      </c>
      <c r="G129" s="3">
        <v>1559730.92</v>
      </c>
      <c r="H129" s="10">
        <v>1559730.92</v>
      </c>
      <c r="I129" s="2"/>
      <c r="J129" s="4">
        <v>1</v>
      </c>
      <c r="K129" s="5">
        <v>43917</v>
      </c>
      <c r="L129" s="5">
        <v>44136</v>
      </c>
      <c r="M129" s="5"/>
      <c r="N129" s="2" t="s">
        <v>1718</v>
      </c>
      <c r="O129" s="2" t="s">
        <v>1719</v>
      </c>
      <c r="P129" s="2" t="s">
        <v>1718</v>
      </c>
      <c r="Q129" s="2" t="s">
        <v>163</v>
      </c>
      <c r="R129" s="2" t="s">
        <v>1720</v>
      </c>
      <c r="S129" s="2" t="s">
        <v>1721</v>
      </c>
      <c r="T129" s="2" t="s">
        <v>1722</v>
      </c>
      <c r="U129" s="2" t="s">
        <v>1723</v>
      </c>
      <c r="V129" s="2"/>
      <c r="W129" s="2"/>
      <c r="X129" s="2">
        <v>541519</v>
      </c>
      <c r="Y129" s="2" t="s">
        <v>93</v>
      </c>
      <c r="Z129" s="2" t="s">
        <v>1724</v>
      </c>
      <c r="AA129" s="2" t="s">
        <v>1725</v>
      </c>
      <c r="AB129" s="2" t="s">
        <v>39</v>
      </c>
      <c r="AC129" s="2" t="s">
        <v>40</v>
      </c>
      <c r="AD129" s="2" t="s">
        <v>1726</v>
      </c>
      <c r="AE129" s="2" t="s">
        <v>1664</v>
      </c>
      <c r="AF129" s="2" t="s">
        <v>1727</v>
      </c>
      <c r="AG129" s="2"/>
      <c r="AH129" s="2"/>
      <c r="AI129" s="2"/>
      <c r="AJ129" s="2"/>
    </row>
    <row r="130" spans="1:36" s="7" customFormat="1" x14ac:dyDescent="0.2">
      <c r="A130" s="8" t="s">
        <v>1847</v>
      </c>
      <c r="B130" s="2" t="s">
        <v>791</v>
      </c>
      <c r="C130" s="8" t="s">
        <v>1130</v>
      </c>
      <c r="D130" s="2" t="s">
        <v>1131</v>
      </c>
      <c r="E130" s="2" t="s">
        <v>1131</v>
      </c>
      <c r="F130" s="8" t="s">
        <v>1835</v>
      </c>
      <c r="G130" s="3">
        <v>7000000</v>
      </c>
      <c r="H130" s="10">
        <v>7000000</v>
      </c>
      <c r="I130" s="2"/>
      <c r="J130" s="4">
        <v>1</v>
      </c>
      <c r="K130" s="5">
        <v>43990</v>
      </c>
      <c r="L130" s="5">
        <v>44107</v>
      </c>
      <c r="M130" s="5">
        <v>44068</v>
      </c>
      <c r="N130" s="2" t="s">
        <v>1132</v>
      </c>
      <c r="O130" s="2" t="s">
        <v>1133</v>
      </c>
      <c r="P130" s="2" t="s">
        <v>1134</v>
      </c>
      <c r="Q130" s="2" t="s">
        <v>75</v>
      </c>
      <c r="R130" s="2" t="s">
        <v>814</v>
      </c>
      <c r="S130" s="2"/>
      <c r="T130" s="2"/>
      <c r="U130" s="2"/>
      <c r="V130" s="2"/>
      <c r="W130" s="2"/>
      <c r="X130" s="2">
        <v>493110</v>
      </c>
      <c r="Y130" s="2" t="s">
        <v>183</v>
      </c>
      <c r="Z130" s="2" t="s">
        <v>1135</v>
      </c>
      <c r="AA130" s="2" t="s">
        <v>1136</v>
      </c>
      <c r="AB130" s="2" t="s">
        <v>54</v>
      </c>
      <c r="AC130" s="2" t="s">
        <v>801</v>
      </c>
      <c r="AD130" s="2" t="s">
        <v>859</v>
      </c>
      <c r="AE130" s="2" t="s">
        <v>77</v>
      </c>
      <c r="AF130" s="2" t="s">
        <v>1137</v>
      </c>
      <c r="AG130" s="2"/>
      <c r="AH130" s="2"/>
      <c r="AI130" s="2"/>
      <c r="AJ130" s="2"/>
    </row>
    <row r="131" spans="1:36" s="7" customFormat="1" x14ac:dyDescent="0.2">
      <c r="A131" s="8" t="s">
        <v>1847</v>
      </c>
      <c r="B131" s="2" t="s">
        <v>808</v>
      </c>
      <c r="C131" s="8" t="s">
        <v>1291</v>
      </c>
      <c r="D131" s="2" t="s">
        <v>1292</v>
      </c>
      <c r="E131" s="2" t="s">
        <v>1292</v>
      </c>
      <c r="F131" s="8" t="str">
        <f>IF(ISERROR(SEARCH("mask",D131)),"", "Masks")</f>
        <v>Masks</v>
      </c>
      <c r="G131" s="3">
        <v>11250000</v>
      </c>
      <c r="H131" s="10">
        <v>11250000</v>
      </c>
      <c r="I131" s="2"/>
      <c r="J131" s="4">
        <v>1</v>
      </c>
      <c r="K131" s="5">
        <v>43953</v>
      </c>
      <c r="L131" s="5">
        <v>44103</v>
      </c>
      <c r="M131" s="5"/>
      <c r="N131" s="2" t="s">
        <v>1140</v>
      </c>
      <c r="O131" s="2" t="s">
        <v>1141</v>
      </c>
      <c r="P131" s="2" t="s">
        <v>1140</v>
      </c>
      <c r="Q131" s="2" t="s">
        <v>75</v>
      </c>
      <c r="R131" s="2" t="s">
        <v>814</v>
      </c>
      <c r="S131" s="2"/>
      <c r="T131" s="2"/>
      <c r="U131" s="2"/>
      <c r="V131" s="2"/>
      <c r="W131" s="2"/>
      <c r="X131" s="2">
        <v>423450</v>
      </c>
      <c r="Y131" s="2" t="s">
        <v>727</v>
      </c>
      <c r="Z131" s="2" t="s">
        <v>799</v>
      </c>
      <c r="AA131" s="2" t="s">
        <v>800</v>
      </c>
      <c r="AB131" s="2" t="s">
        <v>54</v>
      </c>
      <c r="AC131" s="2" t="s">
        <v>801</v>
      </c>
      <c r="AD131" s="2" t="s">
        <v>859</v>
      </c>
      <c r="AE131" s="2" t="s">
        <v>77</v>
      </c>
      <c r="AF131" s="2" t="s">
        <v>860</v>
      </c>
      <c r="AG131" s="2"/>
      <c r="AH131" s="2"/>
      <c r="AI131" s="2"/>
      <c r="AJ131" s="2"/>
    </row>
    <row r="132" spans="1:36" s="7" customFormat="1" x14ac:dyDescent="0.2">
      <c r="A132" s="8" t="s">
        <v>1847</v>
      </c>
      <c r="B132" s="2" t="s">
        <v>791</v>
      </c>
      <c r="C132" s="8" t="s">
        <v>1115</v>
      </c>
      <c r="D132" s="2" t="s">
        <v>1116</v>
      </c>
      <c r="E132" s="2" t="s">
        <v>1116</v>
      </c>
      <c r="F132" s="8" t="s">
        <v>1838</v>
      </c>
      <c r="G132" s="3">
        <v>2484738.6</v>
      </c>
      <c r="H132" s="10">
        <v>2484738.6</v>
      </c>
      <c r="I132" s="2"/>
      <c r="J132" s="4">
        <v>1</v>
      </c>
      <c r="K132" s="5">
        <v>44004</v>
      </c>
      <c r="L132" s="5">
        <v>44088</v>
      </c>
      <c r="M132" s="5">
        <v>44022</v>
      </c>
      <c r="N132" s="2" t="s">
        <v>1117</v>
      </c>
      <c r="O132" s="2" t="s">
        <v>1118</v>
      </c>
      <c r="P132" s="2" t="s">
        <v>1117</v>
      </c>
      <c r="Q132" s="2" t="s">
        <v>82</v>
      </c>
      <c r="R132" s="2" t="s">
        <v>1119</v>
      </c>
      <c r="S132" s="2"/>
      <c r="T132" s="2"/>
      <c r="U132" s="2"/>
      <c r="V132" s="2"/>
      <c r="W132" s="2"/>
      <c r="X132" s="2">
        <v>331318</v>
      </c>
      <c r="Y132" s="2" t="s">
        <v>1120</v>
      </c>
      <c r="Z132" s="2" t="s">
        <v>1121</v>
      </c>
      <c r="AA132" s="2" t="s">
        <v>1122</v>
      </c>
      <c r="AB132" s="2" t="s">
        <v>54</v>
      </c>
      <c r="AC132" s="2" t="s">
        <v>801</v>
      </c>
      <c r="AD132" s="2" t="s">
        <v>1123</v>
      </c>
      <c r="AE132" s="2" t="s">
        <v>302</v>
      </c>
      <c r="AF132" s="2" t="s">
        <v>1124</v>
      </c>
      <c r="AG132" s="2"/>
      <c r="AH132" s="2"/>
      <c r="AI132" s="2"/>
      <c r="AJ132" s="2"/>
    </row>
    <row r="133" spans="1:36" s="7" customFormat="1" x14ac:dyDescent="0.2">
      <c r="A133" s="8" t="s">
        <v>1847</v>
      </c>
      <c r="B133" s="2" t="s">
        <v>791</v>
      </c>
      <c r="C133" s="8" t="s">
        <v>1267</v>
      </c>
      <c r="D133" s="2" t="s">
        <v>1268</v>
      </c>
      <c r="E133" s="2" t="s">
        <v>1268</v>
      </c>
      <c r="F133" s="8" t="s">
        <v>1838</v>
      </c>
      <c r="G133" s="3">
        <v>10429000</v>
      </c>
      <c r="H133" s="10">
        <v>10429000</v>
      </c>
      <c r="I133" s="2"/>
      <c r="J133" s="4">
        <v>1</v>
      </c>
      <c r="K133" s="5">
        <v>43958</v>
      </c>
      <c r="L133" s="5">
        <v>44135</v>
      </c>
      <c r="M133" s="5">
        <v>44012</v>
      </c>
      <c r="N133" s="2" t="s">
        <v>1269</v>
      </c>
      <c r="O133" s="2" t="s">
        <v>1270</v>
      </c>
      <c r="P133" s="2" t="s">
        <v>1271</v>
      </c>
      <c r="Q133" s="2" t="s">
        <v>75</v>
      </c>
      <c r="R133" s="2" t="s">
        <v>1048</v>
      </c>
      <c r="S133" s="2" t="s">
        <v>1049</v>
      </c>
      <c r="T133" s="2" t="s">
        <v>1050</v>
      </c>
      <c r="U133" s="2" t="s">
        <v>1272</v>
      </c>
      <c r="V133" s="2"/>
      <c r="W133" s="2"/>
      <c r="X133" s="2">
        <v>339112</v>
      </c>
      <c r="Y133" s="2" t="s">
        <v>231</v>
      </c>
      <c r="Z133" s="2" t="s">
        <v>799</v>
      </c>
      <c r="AA133" s="2" t="s">
        <v>800</v>
      </c>
      <c r="AB133" s="2" t="s">
        <v>54</v>
      </c>
      <c r="AC133" s="2" t="s">
        <v>801</v>
      </c>
      <c r="AD133" s="2" t="s">
        <v>1246</v>
      </c>
      <c r="AE133" s="2" t="s">
        <v>248</v>
      </c>
      <c r="AF133" s="2" t="s">
        <v>1247</v>
      </c>
      <c r="AG133" s="2"/>
      <c r="AH133" s="2"/>
      <c r="AI133" s="2"/>
      <c r="AJ133" s="2"/>
    </row>
    <row r="134" spans="1:36" s="7" customFormat="1" x14ac:dyDescent="0.2">
      <c r="A134" s="8" t="s">
        <v>1847</v>
      </c>
      <c r="B134" s="2" t="s">
        <v>35</v>
      </c>
      <c r="C134" s="8"/>
      <c r="D134" s="2" t="s">
        <v>181</v>
      </c>
      <c r="E134" s="2" t="s">
        <v>182</v>
      </c>
      <c r="F134" s="8" t="str">
        <f>IF(ISERROR(SEARCH("PPE",D134)),"", "PPE")</f>
        <v>PPE</v>
      </c>
      <c r="G134" s="3">
        <v>10000000</v>
      </c>
      <c r="H134" s="10">
        <v>20000000</v>
      </c>
      <c r="I134" s="2" t="s">
        <v>36</v>
      </c>
      <c r="J134" s="4"/>
      <c r="K134" s="5">
        <v>44043</v>
      </c>
      <c r="L134" s="5"/>
      <c r="M134" s="5">
        <v>44043</v>
      </c>
      <c r="N134" s="2"/>
      <c r="O134" s="2"/>
      <c r="P134" s="2"/>
      <c r="Q134" s="2" t="s">
        <v>75</v>
      </c>
      <c r="R134" s="2"/>
      <c r="S134" s="2"/>
      <c r="T134" s="2"/>
      <c r="U134" s="2"/>
      <c r="V134" s="2"/>
      <c r="W134" s="2"/>
      <c r="X134" s="2">
        <v>493110</v>
      </c>
      <c r="Y134" s="2" t="s">
        <v>183</v>
      </c>
      <c r="Z134" s="2"/>
      <c r="AA134" s="2"/>
      <c r="AB134" s="2" t="s">
        <v>54</v>
      </c>
      <c r="AC134" s="2" t="s">
        <v>55</v>
      </c>
      <c r="AD134" s="2"/>
      <c r="AE134" s="2"/>
      <c r="AF134" s="2"/>
      <c r="AG134" s="2"/>
      <c r="AH134" s="2"/>
      <c r="AI134" s="2"/>
      <c r="AJ134" s="2"/>
    </row>
    <row r="135" spans="1:36" s="7" customFormat="1" x14ac:dyDescent="0.2">
      <c r="A135" s="8" t="s">
        <v>1847</v>
      </c>
      <c r="B135" s="2" t="s">
        <v>791</v>
      </c>
      <c r="C135" s="8" t="s">
        <v>1774</v>
      </c>
      <c r="D135" s="2" t="s">
        <v>1775</v>
      </c>
      <c r="E135" s="2" t="s">
        <v>1775</v>
      </c>
      <c r="F135" s="8" t="str">
        <f>IF(ISERROR(SEARCH("respirato",D135)),"", "Respirators")</f>
        <v>Respirators</v>
      </c>
      <c r="G135" s="3">
        <v>2019612.2</v>
      </c>
      <c r="H135" s="10">
        <v>2019612.2</v>
      </c>
      <c r="I135" s="2"/>
      <c r="J135" s="4">
        <v>1</v>
      </c>
      <c r="K135" s="5">
        <v>43896</v>
      </c>
      <c r="L135" s="5">
        <v>44255</v>
      </c>
      <c r="M135" s="5">
        <v>44069</v>
      </c>
      <c r="N135" s="2" t="s">
        <v>1776</v>
      </c>
      <c r="O135" s="2" t="s">
        <v>1777</v>
      </c>
      <c r="P135" s="2" t="s">
        <v>1776</v>
      </c>
      <c r="Q135" s="2" t="s">
        <v>180</v>
      </c>
      <c r="R135" s="2" t="s">
        <v>1778</v>
      </c>
      <c r="S135" s="2"/>
      <c r="T135" s="2"/>
      <c r="U135" s="2"/>
      <c r="V135" s="2"/>
      <c r="W135" s="2"/>
      <c r="X135" s="2">
        <v>315990</v>
      </c>
      <c r="Y135" s="2" t="s">
        <v>1779</v>
      </c>
      <c r="Z135" s="2" t="s">
        <v>799</v>
      </c>
      <c r="AA135" s="2" t="s">
        <v>800</v>
      </c>
      <c r="AB135" s="2" t="s">
        <v>54</v>
      </c>
      <c r="AC135" s="2" t="s">
        <v>801</v>
      </c>
      <c r="AD135" s="2" t="s">
        <v>1125</v>
      </c>
      <c r="AE135" s="2" t="s">
        <v>763</v>
      </c>
      <c r="AF135" s="2" t="s">
        <v>1780</v>
      </c>
      <c r="AG135" s="2"/>
      <c r="AH135" s="2"/>
      <c r="AI135" s="2"/>
      <c r="AJ135" s="2"/>
    </row>
    <row r="136" spans="1:36" s="7" customFormat="1" x14ac:dyDescent="0.2">
      <c r="A136" s="8" t="s">
        <v>1847</v>
      </c>
      <c r="B136" s="2" t="s">
        <v>791</v>
      </c>
      <c r="C136" s="8" t="s">
        <v>1825</v>
      </c>
      <c r="D136" s="2" t="s">
        <v>1775</v>
      </c>
      <c r="E136" s="2" t="s">
        <v>1775</v>
      </c>
      <c r="F136" s="8" t="str">
        <f>IF(ISERROR(SEARCH("respirato",D136)),"", "Respirators")</f>
        <v>Respirators</v>
      </c>
      <c r="G136" s="3">
        <v>3614528.16</v>
      </c>
      <c r="H136" s="10">
        <v>3710986.4</v>
      </c>
      <c r="I136" s="2"/>
      <c r="J136" s="4">
        <v>0.97400000000000009</v>
      </c>
      <c r="K136" s="5">
        <v>42614</v>
      </c>
      <c r="L136" s="5">
        <v>44255</v>
      </c>
      <c r="M136" s="5">
        <v>44071</v>
      </c>
      <c r="N136" s="2" t="s">
        <v>1826</v>
      </c>
      <c r="O136" s="2" t="s">
        <v>1827</v>
      </c>
      <c r="P136" s="2" t="s">
        <v>1826</v>
      </c>
      <c r="Q136" s="2" t="s">
        <v>1823</v>
      </c>
      <c r="R136" s="2" t="s">
        <v>1824</v>
      </c>
      <c r="S136" s="2"/>
      <c r="T136" s="2"/>
      <c r="U136" s="2"/>
      <c r="V136" s="2"/>
      <c r="W136" s="2"/>
      <c r="X136" s="2">
        <v>315999</v>
      </c>
      <c r="Y136" s="2" t="s">
        <v>1828</v>
      </c>
      <c r="Z136" s="2" t="s">
        <v>1829</v>
      </c>
      <c r="AA136" s="2" t="s">
        <v>1830</v>
      </c>
      <c r="AB136" s="2" t="s">
        <v>39</v>
      </c>
      <c r="AC136" s="2" t="s">
        <v>40</v>
      </c>
      <c r="AD136" s="2" t="s">
        <v>859</v>
      </c>
      <c r="AE136" s="2" t="s">
        <v>77</v>
      </c>
      <c r="AF136" s="2" t="s">
        <v>1789</v>
      </c>
      <c r="AG136" s="2"/>
      <c r="AH136" s="2"/>
      <c r="AI136" s="2"/>
      <c r="AJ136" s="2"/>
    </row>
    <row r="137" spans="1:36" s="7" customFormat="1" x14ac:dyDescent="0.2">
      <c r="A137" s="8" t="s">
        <v>1847</v>
      </c>
      <c r="B137" s="2" t="s">
        <v>35</v>
      </c>
      <c r="C137" s="8"/>
      <c r="D137" s="2" t="s">
        <v>222</v>
      </c>
      <c r="E137" s="2" t="s">
        <v>223</v>
      </c>
      <c r="F137" s="8" t="s">
        <v>1836</v>
      </c>
      <c r="G137" s="3">
        <v>5000000</v>
      </c>
      <c r="H137" s="10">
        <v>10000000</v>
      </c>
      <c r="I137" s="2" t="s">
        <v>36</v>
      </c>
      <c r="J137" s="4"/>
      <c r="K137" s="5">
        <v>44020</v>
      </c>
      <c r="L137" s="5"/>
      <c r="M137" s="5">
        <v>44020</v>
      </c>
      <c r="N137" s="2"/>
      <c r="O137" s="2"/>
      <c r="P137" s="2"/>
      <c r="Q137" s="2" t="s">
        <v>163</v>
      </c>
      <c r="R137" s="2"/>
      <c r="S137" s="2"/>
      <c r="T137" s="2"/>
      <c r="U137" s="2"/>
      <c r="V137" s="2"/>
      <c r="W137" s="2"/>
      <c r="X137" s="2">
        <v>541519</v>
      </c>
      <c r="Y137" s="2" t="s">
        <v>93</v>
      </c>
      <c r="Z137" s="2"/>
      <c r="AA137" s="2"/>
      <c r="AB137" s="2" t="s">
        <v>224</v>
      </c>
      <c r="AC137" s="2" t="s">
        <v>225</v>
      </c>
      <c r="AD137" s="2"/>
      <c r="AE137" s="2"/>
      <c r="AF137" s="2"/>
      <c r="AG137" s="2"/>
      <c r="AH137" s="2"/>
      <c r="AI137" s="2"/>
      <c r="AJ137" s="2"/>
    </row>
    <row r="138" spans="1:36" s="7" customFormat="1" x14ac:dyDescent="0.2">
      <c r="A138" s="8" t="s">
        <v>1847</v>
      </c>
      <c r="B138" s="2" t="s">
        <v>35</v>
      </c>
      <c r="C138" s="8"/>
      <c r="D138" s="2" t="s">
        <v>207</v>
      </c>
      <c r="E138" s="2" t="s">
        <v>208</v>
      </c>
      <c r="F138" s="8" t="s">
        <v>1834</v>
      </c>
      <c r="G138" s="3">
        <v>20000000</v>
      </c>
      <c r="H138" s="10">
        <v>50000000</v>
      </c>
      <c r="I138" s="2" t="s">
        <v>36</v>
      </c>
      <c r="J138" s="4"/>
      <c r="K138" s="5">
        <v>44033</v>
      </c>
      <c r="L138" s="5"/>
      <c r="M138" s="5">
        <v>44033</v>
      </c>
      <c r="N138" s="2"/>
      <c r="O138" s="2"/>
      <c r="P138" s="2"/>
      <c r="Q138" s="2" t="s">
        <v>163</v>
      </c>
      <c r="R138" s="2"/>
      <c r="S138" s="2"/>
      <c r="T138" s="2"/>
      <c r="U138" s="2"/>
      <c r="V138" s="2"/>
      <c r="W138" s="2"/>
      <c r="X138" s="2">
        <v>621511</v>
      </c>
      <c r="Y138" s="2" t="s">
        <v>76</v>
      </c>
      <c r="Z138" s="2"/>
      <c r="AA138" s="2"/>
      <c r="AB138" s="2" t="s">
        <v>54</v>
      </c>
      <c r="AC138" s="2" t="s">
        <v>55</v>
      </c>
      <c r="AD138" s="2"/>
      <c r="AE138" s="2"/>
      <c r="AF138" s="2"/>
      <c r="AG138" s="2"/>
      <c r="AH138" s="2"/>
      <c r="AI138" s="2"/>
      <c r="AJ138" s="2"/>
    </row>
    <row r="139" spans="1:36" s="7" customFormat="1" x14ac:dyDescent="0.2">
      <c r="A139" s="8" t="s">
        <v>1847</v>
      </c>
      <c r="B139" s="2" t="s">
        <v>791</v>
      </c>
      <c r="C139" s="8" t="s">
        <v>1183</v>
      </c>
      <c r="D139" s="2" t="s">
        <v>1184</v>
      </c>
      <c r="E139" s="2" t="s">
        <v>1184</v>
      </c>
      <c r="F139" s="8" t="s">
        <v>1834</v>
      </c>
      <c r="G139" s="3">
        <v>26055000</v>
      </c>
      <c r="H139" s="10">
        <v>26055000</v>
      </c>
      <c r="I139" s="2"/>
      <c r="J139" s="4">
        <v>1</v>
      </c>
      <c r="K139" s="5">
        <v>43958</v>
      </c>
      <c r="L139" s="5">
        <v>44105</v>
      </c>
      <c r="M139" s="5">
        <v>44014</v>
      </c>
      <c r="N139" s="2" t="s">
        <v>1185</v>
      </c>
      <c r="O139" s="2" t="s">
        <v>1186</v>
      </c>
      <c r="P139" s="2" t="s">
        <v>1185</v>
      </c>
      <c r="Q139" s="2" t="s">
        <v>75</v>
      </c>
      <c r="R139" s="2" t="s">
        <v>814</v>
      </c>
      <c r="S139" s="2"/>
      <c r="T139" s="2"/>
      <c r="U139" s="2"/>
      <c r="V139" s="2"/>
      <c r="W139" s="2"/>
      <c r="X139" s="2">
        <v>339112</v>
      </c>
      <c r="Y139" s="2" t="s">
        <v>231</v>
      </c>
      <c r="Z139" s="2" t="s">
        <v>799</v>
      </c>
      <c r="AA139" s="2" t="s">
        <v>800</v>
      </c>
      <c r="AB139" s="2" t="s">
        <v>54</v>
      </c>
      <c r="AC139" s="2" t="s">
        <v>801</v>
      </c>
      <c r="AD139" s="2" t="s">
        <v>1187</v>
      </c>
      <c r="AE139" s="2" t="s">
        <v>659</v>
      </c>
      <c r="AF139" s="2" t="s">
        <v>1188</v>
      </c>
      <c r="AG139" s="2"/>
      <c r="AH139" s="2"/>
      <c r="AI139" s="2"/>
      <c r="AJ139" s="2"/>
    </row>
    <row r="140" spans="1:36" s="7" customFormat="1" x14ac:dyDescent="0.2">
      <c r="A140" s="8" t="s">
        <v>1847</v>
      </c>
      <c r="B140" s="2" t="s">
        <v>791</v>
      </c>
      <c r="C140" s="8" t="s">
        <v>1213</v>
      </c>
      <c r="D140" s="2" t="s">
        <v>1184</v>
      </c>
      <c r="E140" s="2" t="s">
        <v>1214</v>
      </c>
      <c r="F140" s="8" t="s">
        <v>1834</v>
      </c>
      <c r="G140" s="3">
        <v>25757500.199999999</v>
      </c>
      <c r="H140" s="10">
        <v>25752500.199999999</v>
      </c>
      <c r="I140" s="2"/>
      <c r="J140" s="4">
        <v>1.0002</v>
      </c>
      <c r="K140" s="5">
        <v>43955</v>
      </c>
      <c r="L140" s="5">
        <v>44105</v>
      </c>
      <c r="M140" s="5">
        <v>44024</v>
      </c>
      <c r="N140" s="2" t="s">
        <v>1215</v>
      </c>
      <c r="O140" s="2" t="s">
        <v>1216</v>
      </c>
      <c r="P140" s="2" t="s">
        <v>1215</v>
      </c>
      <c r="Q140" s="2" t="s">
        <v>75</v>
      </c>
      <c r="R140" s="2" t="s">
        <v>814</v>
      </c>
      <c r="S140" s="2"/>
      <c r="T140" s="2"/>
      <c r="U140" s="2"/>
      <c r="V140" s="2"/>
      <c r="W140" s="2"/>
      <c r="X140" s="2">
        <v>339112</v>
      </c>
      <c r="Y140" s="2" t="s">
        <v>231</v>
      </c>
      <c r="Z140" s="2" t="s">
        <v>799</v>
      </c>
      <c r="AA140" s="2" t="s">
        <v>800</v>
      </c>
      <c r="AB140" s="2" t="s">
        <v>54</v>
      </c>
      <c r="AC140" s="2" t="s">
        <v>801</v>
      </c>
      <c r="AD140" s="2" t="s">
        <v>1217</v>
      </c>
      <c r="AE140" s="2" t="s">
        <v>43</v>
      </c>
      <c r="AF140" s="2" t="s">
        <v>1218</v>
      </c>
      <c r="AG140" s="2"/>
      <c r="AH140" s="2"/>
      <c r="AI140" s="2"/>
      <c r="AJ140" s="2"/>
    </row>
    <row r="141" spans="1:36" s="7" customFormat="1" x14ac:dyDescent="0.2">
      <c r="A141" s="8" t="s">
        <v>1847</v>
      </c>
      <c r="B141" s="2" t="s">
        <v>791</v>
      </c>
      <c r="C141" s="8" t="s">
        <v>1261</v>
      </c>
      <c r="D141" s="2" t="s">
        <v>1184</v>
      </c>
      <c r="E141" s="2" t="s">
        <v>1262</v>
      </c>
      <c r="F141" s="8" t="s">
        <v>1834</v>
      </c>
      <c r="G141" s="3">
        <v>10507997.5</v>
      </c>
      <c r="H141" s="10">
        <v>10502997.5</v>
      </c>
      <c r="I141" s="2"/>
      <c r="J141" s="4">
        <v>1.0004999999999999</v>
      </c>
      <c r="K141" s="5">
        <v>43958</v>
      </c>
      <c r="L141" s="5">
        <v>44108</v>
      </c>
      <c r="M141" s="5">
        <v>43971</v>
      </c>
      <c r="N141" s="2" t="s">
        <v>1263</v>
      </c>
      <c r="O141" s="2" t="s">
        <v>1264</v>
      </c>
      <c r="P141" s="2" t="s">
        <v>1263</v>
      </c>
      <c r="Q141" s="2" t="s">
        <v>75</v>
      </c>
      <c r="R141" s="2" t="s">
        <v>814</v>
      </c>
      <c r="S141" s="2"/>
      <c r="T141" s="2"/>
      <c r="U141" s="2"/>
      <c r="V141" s="2"/>
      <c r="W141" s="2"/>
      <c r="X141" s="2">
        <v>339112</v>
      </c>
      <c r="Y141" s="2" t="s">
        <v>231</v>
      </c>
      <c r="Z141" s="2" t="s">
        <v>799</v>
      </c>
      <c r="AA141" s="2" t="s">
        <v>800</v>
      </c>
      <c r="AB141" s="2" t="s">
        <v>54</v>
      </c>
      <c r="AC141" s="2" t="s">
        <v>801</v>
      </c>
      <c r="AD141" s="2" t="s">
        <v>1265</v>
      </c>
      <c r="AE141" s="2" t="s">
        <v>303</v>
      </c>
      <c r="AF141" s="2" t="s">
        <v>1266</v>
      </c>
      <c r="AG141" s="2"/>
      <c r="AH141" s="2"/>
      <c r="AI141" s="2"/>
      <c r="AJ141" s="2"/>
    </row>
    <row r="142" spans="1:36" s="7" customFormat="1" x14ac:dyDescent="0.2">
      <c r="A142" s="8" t="s">
        <v>1847</v>
      </c>
      <c r="B142" s="2" t="s">
        <v>791</v>
      </c>
      <c r="C142" s="8" t="s">
        <v>1282</v>
      </c>
      <c r="D142" s="2" t="s">
        <v>1184</v>
      </c>
      <c r="E142" s="2" t="s">
        <v>1283</v>
      </c>
      <c r="F142" s="8" t="s">
        <v>1834</v>
      </c>
      <c r="G142" s="3">
        <v>10175342.9</v>
      </c>
      <c r="H142" s="10">
        <v>10170342.9</v>
      </c>
      <c r="I142" s="2"/>
      <c r="J142" s="4">
        <v>1.0004999999999999</v>
      </c>
      <c r="K142" s="5">
        <v>43955</v>
      </c>
      <c r="L142" s="5">
        <v>44105</v>
      </c>
      <c r="M142" s="5">
        <v>44075</v>
      </c>
      <c r="N142" s="2" t="s">
        <v>1284</v>
      </c>
      <c r="O142" s="2" t="s">
        <v>1285</v>
      </c>
      <c r="P142" s="2" t="s">
        <v>1286</v>
      </c>
      <c r="Q142" s="2" t="s">
        <v>75</v>
      </c>
      <c r="R142" s="2" t="s">
        <v>814</v>
      </c>
      <c r="S142" s="2"/>
      <c r="T142" s="2"/>
      <c r="U142" s="2"/>
      <c r="V142" s="2"/>
      <c r="W142" s="2"/>
      <c r="X142" s="2">
        <v>339112</v>
      </c>
      <c r="Y142" s="2" t="s">
        <v>231</v>
      </c>
      <c r="Z142" s="2" t="s">
        <v>799</v>
      </c>
      <c r="AA142" s="2" t="s">
        <v>800</v>
      </c>
      <c r="AB142" s="2" t="s">
        <v>54</v>
      </c>
      <c r="AC142" s="2" t="s">
        <v>801</v>
      </c>
      <c r="AD142" s="2" t="s">
        <v>1265</v>
      </c>
      <c r="AE142" s="2" t="s">
        <v>303</v>
      </c>
      <c r="AF142" s="2" t="s">
        <v>1266</v>
      </c>
      <c r="AG142" s="2"/>
      <c r="AH142" s="2"/>
      <c r="AI142" s="2"/>
      <c r="AJ142" s="2"/>
    </row>
    <row r="143" spans="1:36" s="7" customFormat="1" x14ac:dyDescent="0.2">
      <c r="A143" s="8" t="s">
        <v>1847</v>
      </c>
      <c r="B143" s="2" t="s">
        <v>791</v>
      </c>
      <c r="C143" s="8" t="s">
        <v>1346</v>
      </c>
      <c r="D143" s="2" t="s">
        <v>1184</v>
      </c>
      <c r="E143" s="2" t="s">
        <v>1347</v>
      </c>
      <c r="F143" s="8" t="s">
        <v>1834</v>
      </c>
      <c r="G143" s="3">
        <v>3664999.83</v>
      </c>
      <c r="H143" s="10">
        <v>3659999.83</v>
      </c>
      <c r="I143" s="2"/>
      <c r="J143" s="4">
        <v>1.0014000000000001</v>
      </c>
      <c r="K143" s="5">
        <v>43955</v>
      </c>
      <c r="L143" s="5">
        <v>44105</v>
      </c>
      <c r="M143" s="5">
        <v>43985</v>
      </c>
      <c r="N143" s="2" t="s">
        <v>1348</v>
      </c>
      <c r="O143" s="2" t="s">
        <v>1349</v>
      </c>
      <c r="P143" s="2" t="s">
        <v>1348</v>
      </c>
      <c r="Q143" s="2" t="s">
        <v>75</v>
      </c>
      <c r="R143" s="2" t="s">
        <v>814</v>
      </c>
      <c r="S143" s="2"/>
      <c r="T143" s="2"/>
      <c r="U143" s="2"/>
      <c r="V143" s="2"/>
      <c r="W143" s="2"/>
      <c r="X143" s="2">
        <v>339112</v>
      </c>
      <c r="Y143" s="2" t="s">
        <v>231</v>
      </c>
      <c r="Z143" s="2" t="s">
        <v>799</v>
      </c>
      <c r="AA143" s="2" t="s">
        <v>800</v>
      </c>
      <c r="AB143" s="2" t="s">
        <v>54</v>
      </c>
      <c r="AC143" s="2" t="s">
        <v>801</v>
      </c>
      <c r="AD143" s="2" t="s">
        <v>1350</v>
      </c>
      <c r="AE143" s="2" t="s">
        <v>302</v>
      </c>
      <c r="AF143" s="2" t="s">
        <v>1351</v>
      </c>
      <c r="AG143" s="2"/>
      <c r="AH143" s="2"/>
      <c r="AI143" s="2"/>
      <c r="AJ143" s="2"/>
    </row>
    <row r="144" spans="1:36" s="7" customFormat="1" x14ac:dyDescent="0.2">
      <c r="A144" s="8" t="s">
        <v>1847</v>
      </c>
      <c r="B144" s="2" t="s">
        <v>791</v>
      </c>
      <c r="C144" s="8" t="s">
        <v>1367</v>
      </c>
      <c r="D144" s="2" t="s">
        <v>1184</v>
      </c>
      <c r="E144" s="2" t="s">
        <v>1368</v>
      </c>
      <c r="F144" s="8" t="s">
        <v>1834</v>
      </c>
      <c r="G144" s="3">
        <v>3238895.55</v>
      </c>
      <c r="H144" s="10">
        <v>3233895.55</v>
      </c>
      <c r="I144" s="2"/>
      <c r="J144" s="4">
        <v>1.0015000000000001</v>
      </c>
      <c r="K144" s="5">
        <v>43953</v>
      </c>
      <c r="L144" s="5">
        <v>44103</v>
      </c>
      <c r="M144" s="5">
        <v>43956</v>
      </c>
      <c r="N144" s="2" t="s">
        <v>1369</v>
      </c>
      <c r="O144" s="2" t="s">
        <v>1370</v>
      </c>
      <c r="P144" s="2" t="s">
        <v>1371</v>
      </c>
      <c r="Q144" s="2" t="s">
        <v>75</v>
      </c>
      <c r="R144" s="2" t="s">
        <v>814</v>
      </c>
      <c r="S144" s="2"/>
      <c r="T144" s="2"/>
      <c r="U144" s="2"/>
      <c r="V144" s="2"/>
      <c r="W144" s="2"/>
      <c r="X144" s="2">
        <v>339112</v>
      </c>
      <c r="Y144" s="2" t="s">
        <v>231</v>
      </c>
      <c r="Z144" s="2" t="s">
        <v>799</v>
      </c>
      <c r="AA144" s="2" t="s">
        <v>800</v>
      </c>
      <c r="AB144" s="2" t="s">
        <v>54</v>
      </c>
      <c r="AC144" s="2" t="s">
        <v>801</v>
      </c>
      <c r="AD144" s="2" t="s">
        <v>1265</v>
      </c>
      <c r="AE144" s="2" t="s">
        <v>303</v>
      </c>
      <c r="AF144" s="2" t="s">
        <v>1266</v>
      </c>
      <c r="AG144" s="2"/>
      <c r="AH144" s="2"/>
      <c r="AI144" s="2"/>
      <c r="AJ144" s="2"/>
    </row>
    <row r="145" spans="1:37" s="7" customFormat="1" x14ac:dyDescent="0.2">
      <c r="A145" s="8" t="s">
        <v>1847</v>
      </c>
      <c r="B145" s="2" t="s">
        <v>808</v>
      </c>
      <c r="C145" s="8" t="s">
        <v>1374</v>
      </c>
      <c r="D145" s="2" t="s">
        <v>1375</v>
      </c>
      <c r="E145" s="2" t="s">
        <v>1375</v>
      </c>
      <c r="F145" s="8" t="s">
        <v>1834</v>
      </c>
      <c r="G145" s="3">
        <v>1992061.72</v>
      </c>
      <c r="H145" s="10">
        <v>1992061.72</v>
      </c>
      <c r="I145" s="2"/>
      <c r="J145" s="4">
        <v>1</v>
      </c>
      <c r="K145" s="5">
        <v>43957</v>
      </c>
      <c r="L145" s="5">
        <v>44105</v>
      </c>
      <c r="M145" s="5"/>
      <c r="N145" s="2" t="s">
        <v>837</v>
      </c>
      <c r="O145" s="2" t="s">
        <v>838</v>
      </c>
      <c r="P145" s="2" t="s">
        <v>837</v>
      </c>
      <c r="Q145" s="2" t="s">
        <v>75</v>
      </c>
      <c r="R145" s="2" t="s">
        <v>814</v>
      </c>
      <c r="S145" s="2"/>
      <c r="T145" s="2"/>
      <c r="U145" s="2"/>
      <c r="V145" s="2"/>
      <c r="W145" s="2"/>
      <c r="X145" s="2">
        <v>339112</v>
      </c>
      <c r="Y145" s="2" t="s">
        <v>231</v>
      </c>
      <c r="Z145" s="2" t="s">
        <v>799</v>
      </c>
      <c r="AA145" s="2" t="s">
        <v>800</v>
      </c>
      <c r="AB145" s="2" t="s">
        <v>54</v>
      </c>
      <c r="AC145" s="2" t="s">
        <v>801</v>
      </c>
      <c r="AD145" s="2" t="s">
        <v>1265</v>
      </c>
      <c r="AE145" s="2" t="s">
        <v>303</v>
      </c>
      <c r="AF145" s="2" t="s">
        <v>1266</v>
      </c>
      <c r="AG145" s="2"/>
      <c r="AH145" s="2"/>
      <c r="AI145" s="2"/>
      <c r="AJ145" s="2"/>
    </row>
    <row r="146" spans="1:37" s="7" customFormat="1" x14ac:dyDescent="0.2">
      <c r="A146" s="8" t="s">
        <v>1847</v>
      </c>
      <c r="B146" s="2" t="s">
        <v>791</v>
      </c>
      <c r="C146" s="8" t="s">
        <v>1383</v>
      </c>
      <c r="D146" s="2" t="s">
        <v>1184</v>
      </c>
      <c r="E146" s="2" t="s">
        <v>1361</v>
      </c>
      <c r="F146" s="8" t="s">
        <v>1834</v>
      </c>
      <c r="G146" s="3">
        <v>2656875.6</v>
      </c>
      <c r="H146" s="10">
        <v>2651875.6</v>
      </c>
      <c r="I146" s="2"/>
      <c r="J146" s="4">
        <v>1.0019</v>
      </c>
      <c r="K146" s="5">
        <v>43953</v>
      </c>
      <c r="L146" s="5">
        <v>44103</v>
      </c>
      <c r="M146" s="5">
        <v>43956</v>
      </c>
      <c r="N146" s="2" t="s">
        <v>1362</v>
      </c>
      <c r="O146" s="2" t="s">
        <v>1363</v>
      </c>
      <c r="P146" s="2" t="s">
        <v>1364</v>
      </c>
      <c r="Q146" s="2" t="s">
        <v>75</v>
      </c>
      <c r="R146" s="2" t="s">
        <v>814</v>
      </c>
      <c r="S146" s="2"/>
      <c r="T146" s="2"/>
      <c r="U146" s="2"/>
      <c r="V146" s="2"/>
      <c r="W146" s="2"/>
      <c r="X146" s="2">
        <v>339112</v>
      </c>
      <c r="Y146" s="2" t="s">
        <v>231</v>
      </c>
      <c r="Z146" s="2" t="s">
        <v>799</v>
      </c>
      <c r="AA146" s="2" t="s">
        <v>800</v>
      </c>
      <c r="AB146" s="2" t="s">
        <v>54</v>
      </c>
      <c r="AC146" s="2" t="s">
        <v>801</v>
      </c>
      <c r="AD146" s="2" t="s">
        <v>1265</v>
      </c>
      <c r="AE146" s="2" t="s">
        <v>303</v>
      </c>
      <c r="AF146" s="2" t="s">
        <v>1266</v>
      </c>
      <c r="AG146" s="2"/>
      <c r="AH146" s="2"/>
      <c r="AI146" s="2"/>
      <c r="AJ146" s="2"/>
    </row>
    <row r="147" spans="1:37" s="7" customFormat="1" x14ac:dyDescent="0.2">
      <c r="A147" s="8" t="s">
        <v>1847</v>
      </c>
      <c r="B147" s="2" t="s">
        <v>791</v>
      </c>
      <c r="C147" s="8" t="s">
        <v>1410</v>
      </c>
      <c r="D147" s="2" t="s">
        <v>1184</v>
      </c>
      <c r="E147" s="2" t="s">
        <v>1375</v>
      </c>
      <c r="F147" s="8" t="s">
        <v>1834</v>
      </c>
      <c r="G147" s="3">
        <v>1997061.72</v>
      </c>
      <c r="H147" s="10">
        <v>1992061.72</v>
      </c>
      <c r="I147" s="2"/>
      <c r="J147" s="4">
        <v>1.0024999999999999</v>
      </c>
      <c r="K147" s="5">
        <v>43955</v>
      </c>
      <c r="L147" s="5">
        <v>44105</v>
      </c>
      <c r="M147" s="5">
        <v>43957</v>
      </c>
      <c r="N147" s="2" t="s">
        <v>837</v>
      </c>
      <c r="O147" s="2" t="s">
        <v>838</v>
      </c>
      <c r="P147" s="2" t="s">
        <v>837</v>
      </c>
      <c r="Q147" s="2" t="s">
        <v>75</v>
      </c>
      <c r="R147" s="2" t="s">
        <v>814</v>
      </c>
      <c r="S147" s="2"/>
      <c r="T147" s="2"/>
      <c r="U147" s="2"/>
      <c r="V147" s="2"/>
      <c r="W147" s="2"/>
      <c r="X147" s="2">
        <v>339112</v>
      </c>
      <c r="Y147" s="2" t="s">
        <v>231</v>
      </c>
      <c r="Z147" s="2" t="s">
        <v>799</v>
      </c>
      <c r="AA147" s="2" t="s">
        <v>800</v>
      </c>
      <c r="AB147" s="2" t="s">
        <v>54</v>
      </c>
      <c r="AC147" s="2" t="s">
        <v>801</v>
      </c>
      <c r="AD147" s="2" t="s">
        <v>1265</v>
      </c>
      <c r="AE147" s="2" t="s">
        <v>303</v>
      </c>
      <c r="AF147" s="2" t="s">
        <v>1266</v>
      </c>
      <c r="AG147" s="2"/>
      <c r="AH147" s="2"/>
      <c r="AI147" s="2"/>
      <c r="AJ147" s="2"/>
    </row>
    <row r="148" spans="1:37" s="7" customFormat="1" x14ac:dyDescent="0.2">
      <c r="A148" s="8" t="s">
        <v>1847</v>
      </c>
      <c r="B148" s="2" t="s">
        <v>791</v>
      </c>
      <c r="C148" s="8" t="s">
        <v>1419</v>
      </c>
      <c r="D148" s="2" t="s">
        <v>1184</v>
      </c>
      <c r="E148" s="2" t="s">
        <v>1420</v>
      </c>
      <c r="F148" s="8" t="s">
        <v>1834</v>
      </c>
      <c r="G148" s="3">
        <v>1951400</v>
      </c>
      <c r="H148" s="10">
        <v>1946400</v>
      </c>
      <c r="I148" s="2"/>
      <c r="J148" s="4">
        <v>1.0025999999999999</v>
      </c>
      <c r="K148" s="5">
        <v>43955</v>
      </c>
      <c r="L148" s="5">
        <v>44105</v>
      </c>
      <c r="M148" s="5">
        <v>43978</v>
      </c>
      <c r="N148" s="2" t="s">
        <v>1421</v>
      </c>
      <c r="O148" s="2" t="s">
        <v>1422</v>
      </c>
      <c r="P148" s="2" t="s">
        <v>1421</v>
      </c>
      <c r="Q148" s="2" t="s">
        <v>75</v>
      </c>
      <c r="R148" s="2" t="s">
        <v>814</v>
      </c>
      <c r="S148" s="2"/>
      <c r="T148" s="2"/>
      <c r="U148" s="2"/>
      <c r="V148" s="2"/>
      <c r="W148" s="2"/>
      <c r="X148" s="2">
        <v>339112</v>
      </c>
      <c r="Y148" s="2" t="s">
        <v>231</v>
      </c>
      <c r="Z148" s="2" t="s">
        <v>799</v>
      </c>
      <c r="AA148" s="2" t="s">
        <v>800</v>
      </c>
      <c r="AB148" s="2" t="s">
        <v>54</v>
      </c>
      <c r="AC148" s="2" t="s">
        <v>801</v>
      </c>
      <c r="AD148" s="2" t="s">
        <v>1265</v>
      </c>
      <c r="AE148" s="2" t="s">
        <v>303</v>
      </c>
      <c r="AF148" s="2" t="s">
        <v>1266</v>
      </c>
      <c r="AG148" s="2"/>
      <c r="AH148" s="2"/>
      <c r="AI148" s="2"/>
      <c r="AJ148" s="2"/>
    </row>
    <row r="149" spans="1:37" s="7" customFormat="1" x14ac:dyDescent="0.2">
      <c r="A149" s="8" t="s">
        <v>1847</v>
      </c>
      <c r="B149" s="2" t="s">
        <v>808</v>
      </c>
      <c r="C149" s="8" t="s">
        <v>1465</v>
      </c>
      <c r="D149" s="2" t="s">
        <v>1184</v>
      </c>
      <c r="E149" s="2" t="s">
        <v>1184</v>
      </c>
      <c r="F149" s="8" t="s">
        <v>1834</v>
      </c>
      <c r="G149" s="3">
        <v>1251250.04</v>
      </c>
      <c r="H149" s="10">
        <v>1251250.04</v>
      </c>
      <c r="I149" s="2"/>
      <c r="J149" s="4">
        <v>1</v>
      </c>
      <c r="K149" s="5">
        <v>43956</v>
      </c>
      <c r="L149" s="5">
        <v>44105</v>
      </c>
      <c r="M149" s="5"/>
      <c r="N149" s="2" t="s">
        <v>1466</v>
      </c>
      <c r="O149" s="2" t="s">
        <v>1467</v>
      </c>
      <c r="P149" s="2" t="s">
        <v>1466</v>
      </c>
      <c r="Q149" s="2" t="s">
        <v>75</v>
      </c>
      <c r="R149" s="2" t="s">
        <v>814</v>
      </c>
      <c r="S149" s="2"/>
      <c r="T149" s="2"/>
      <c r="U149" s="2"/>
      <c r="V149" s="2"/>
      <c r="W149" s="2"/>
      <c r="X149" s="2">
        <v>339112</v>
      </c>
      <c r="Y149" s="2" t="s">
        <v>231</v>
      </c>
      <c r="Z149" s="2" t="s">
        <v>799</v>
      </c>
      <c r="AA149" s="2" t="s">
        <v>800</v>
      </c>
      <c r="AB149" s="2" t="s">
        <v>54</v>
      </c>
      <c r="AC149" s="2" t="s">
        <v>801</v>
      </c>
      <c r="AD149" s="2" t="s">
        <v>1468</v>
      </c>
      <c r="AE149" s="2" t="s">
        <v>766</v>
      </c>
      <c r="AF149" s="2" t="s">
        <v>1469</v>
      </c>
      <c r="AG149" s="2"/>
      <c r="AH149" s="2"/>
      <c r="AI149" s="2"/>
      <c r="AJ149" s="2"/>
    </row>
    <row r="150" spans="1:37" s="7" customFormat="1" x14ac:dyDescent="0.2">
      <c r="A150" s="8" t="s">
        <v>1847</v>
      </c>
      <c r="B150" s="2" t="s">
        <v>791</v>
      </c>
      <c r="C150" s="8" t="s">
        <v>1470</v>
      </c>
      <c r="D150" s="2" t="s">
        <v>1184</v>
      </c>
      <c r="E150" s="2" t="s">
        <v>1471</v>
      </c>
      <c r="F150" s="8" t="s">
        <v>1834</v>
      </c>
      <c r="G150" s="3">
        <v>1244000</v>
      </c>
      <c r="H150" s="10">
        <v>1239000</v>
      </c>
      <c r="I150" s="2"/>
      <c r="J150" s="4">
        <v>1.004</v>
      </c>
      <c r="K150" s="5">
        <v>43956</v>
      </c>
      <c r="L150" s="5">
        <v>44106</v>
      </c>
      <c r="M150" s="5">
        <v>43958</v>
      </c>
      <c r="N150" s="2" t="s">
        <v>975</v>
      </c>
      <c r="O150" s="2" t="s">
        <v>976</v>
      </c>
      <c r="P150" s="2" t="s">
        <v>975</v>
      </c>
      <c r="Q150" s="2" t="s">
        <v>75</v>
      </c>
      <c r="R150" s="2" t="s">
        <v>814</v>
      </c>
      <c r="S150" s="2"/>
      <c r="T150" s="2"/>
      <c r="U150" s="2"/>
      <c r="V150" s="2"/>
      <c r="W150" s="2"/>
      <c r="X150" s="2">
        <v>339112</v>
      </c>
      <c r="Y150" s="2" t="s">
        <v>231</v>
      </c>
      <c r="Z150" s="2" t="s">
        <v>799</v>
      </c>
      <c r="AA150" s="2" t="s">
        <v>800</v>
      </c>
      <c r="AB150" s="2" t="s">
        <v>54</v>
      </c>
      <c r="AC150" s="2" t="s">
        <v>801</v>
      </c>
      <c r="AD150" s="2" t="s">
        <v>977</v>
      </c>
      <c r="AE150" s="2" t="s">
        <v>56</v>
      </c>
      <c r="AF150" s="2" t="s">
        <v>1472</v>
      </c>
      <c r="AG150" s="2"/>
      <c r="AH150" s="2"/>
      <c r="AI150" s="2"/>
      <c r="AJ150" s="2"/>
    </row>
    <row r="151" spans="1:37" s="7" customFormat="1" x14ac:dyDescent="0.2">
      <c r="A151" s="8" t="s">
        <v>1847</v>
      </c>
      <c r="B151" s="2" t="s">
        <v>791</v>
      </c>
      <c r="C151" s="8" t="s">
        <v>1475</v>
      </c>
      <c r="D151" s="2" t="s">
        <v>1184</v>
      </c>
      <c r="E151" s="2" t="s">
        <v>1184</v>
      </c>
      <c r="F151" s="8" t="s">
        <v>1834</v>
      </c>
      <c r="G151" s="3">
        <v>1256250.04</v>
      </c>
      <c r="H151" s="10">
        <v>1251250.04</v>
      </c>
      <c r="I151" s="2"/>
      <c r="J151" s="4">
        <v>1.0029999999999999</v>
      </c>
      <c r="K151" s="5">
        <v>43955</v>
      </c>
      <c r="L151" s="5">
        <v>44105</v>
      </c>
      <c r="M151" s="5">
        <v>43966</v>
      </c>
      <c r="N151" s="2" t="s">
        <v>1466</v>
      </c>
      <c r="O151" s="2" t="s">
        <v>1467</v>
      </c>
      <c r="P151" s="2" t="s">
        <v>1466</v>
      </c>
      <c r="Q151" s="2" t="s">
        <v>75</v>
      </c>
      <c r="R151" s="2" t="s">
        <v>814</v>
      </c>
      <c r="S151" s="2"/>
      <c r="T151" s="2"/>
      <c r="U151" s="2"/>
      <c r="V151" s="2"/>
      <c r="W151" s="2"/>
      <c r="X151" s="2">
        <v>339112</v>
      </c>
      <c r="Y151" s="2" t="s">
        <v>231</v>
      </c>
      <c r="Z151" s="2" t="s">
        <v>799</v>
      </c>
      <c r="AA151" s="2" t="s">
        <v>800</v>
      </c>
      <c r="AB151" s="2" t="s">
        <v>54</v>
      </c>
      <c r="AC151" s="2" t="s">
        <v>801</v>
      </c>
      <c r="AD151" s="2" t="s">
        <v>1468</v>
      </c>
      <c r="AE151" s="2" t="s">
        <v>766</v>
      </c>
      <c r="AF151" s="2" t="s">
        <v>1469</v>
      </c>
      <c r="AG151" s="2"/>
      <c r="AH151" s="2"/>
      <c r="AI151" s="2"/>
      <c r="AJ151" s="2"/>
    </row>
    <row r="152" spans="1:37" s="7" customFormat="1" x14ac:dyDescent="0.2">
      <c r="A152" s="8" t="s">
        <v>1847</v>
      </c>
      <c r="B152" s="2" t="s">
        <v>35</v>
      </c>
      <c r="C152" s="8"/>
      <c r="D152" s="2" t="s">
        <v>73</v>
      </c>
      <c r="E152" s="2" t="s">
        <v>74</v>
      </c>
      <c r="F152" s="8" t="str">
        <f>IF(ISERROR(SEARCH("Testing",D152)),"", "Testing")</f>
        <v>Testing</v>
      </c>
      <c r="G152" s="3">
        <v>2000000</v>
      </c>
      <c r="H152" s="10">
        <v>5000000</v>
      </c>
      <c r="I152" s="2" t="s">
        <v>36</v>
      </c>
      <c r="J152" s="4"/>
      <c r="K152" s="5">
        <v>44081</v>
      </c>
      <c r="L152" s="5"/>
      <c r="M152" s="5">
        <v>44081</v>
      </c>
      <c r="N152" s="2"/>
      <c r="O152" s="2"/>
      <c r="P152" s="2"/>
      <c r="Q152" s="2" t="s">
        <v>75</v>
      </c>
      <c r="R152" s="2"/>
      <c r="S152" s="2"/>
      <c r="T152" s="2"/>
      <c r="U152" s="2"/>
      <c r="V152" s="2"/>
      <c r="W152" s="2"/>
      <c r="X152" s="2">
        <v>621511</v>
      </c>
      <c r="Y152" s="2" t="s">
        <v>76</v>
      </c>
      <c r="Z152" s="2"/>
      <c r="AA152" s="2"/>
      <c r="AB152" s="2" t="s">
        <v>54</v>
      </c>
      <c r="AC152" s="2" t="s">
        <v>55</v>
      </c>
      <c r="AD152" s="2"/>
      <c r="AE152" s="2"/>
      <c r="AF152" s="2"/>
      <c r="AG152" s="2"/>
      <c r="AH152" s="2"/>
      <c r="AI152" s="2"/>
      <c r="AJ152" s="2"/>
    </row>
    <row r="153" spans="1:37" s="7" customFormat="1" x14ac:dyDescent="0.2">
      <c r="A153" s="8" t="s">
        <v>1847</v>
      </c>
      <c r="B153" s="2" t="s">
        <v>808</v>
      </c>
      <c r="C153" s="8" t="s">
        <v>907</v>
      </c>
      <c r="D153" s="2" t="s">
        <v>908</v>
      </c>
      <c r="E153" s="2" t="s">
        <v>908</v>
      </c>
      <c r="F153" s="8" t="str">
        <f>IF(ISERROR(SEARCH("Testing",D153)),"", "Testing")</f>
        <v>Testing</v>
      </c>
      <c r="G153" s="3">
        <v>5995457.8200000003</v>
      </c>
      <c r="H153" s="10">
        <v>5995457.8200000003</v>
      </c>
      <c r="I153" s="2"/>
      <c r="J153" s="4">
        <v>1</v>
      </c>
      <c r="K153" s="5">
        <v>44036</v>
      </c>
      <c r="L153" s="5">
        <v>44219</v>
      </c>
      <c r="M153" s="5"/>
      <c r="N153" s="2" t="s">
        <v>909</v>
      </c>
      <c r="O153" s="2" t="s">
        <v>910</v>
      </c>
      <c r="P153" s="2" t="s">
        <v>909</v>
      </c>
      <c r="Q153" s="2" t="s">
        <v>163</v>
      </c>
      <c r="R153" s="2" t="s">
        <v>911</v>
      </c>
      <c r="S153" s="2" t="s">
        <v>912</v>
      </c>
      <c r="T153" s="2"/>
      <c r="U153" s="2"/>
      <c r="V153" s="2"/>
      <c r="W153" s="2"/>
      <c r="X153" s="2">
        <v>621511</v>
      </c>
      <c r="Y153" s="2" t="s">
        <v>76</v>
      </c>
      <c r="Z153" s="2" t="s">
        <v>913</v>
      </c>
      <c r="AA153" s="2" t="s">
        <v>914</v>
      </c>
      <c r="AB153" s="2" t="s">
        <v>54</v>
      </c>
      <c r="AC153" s="2" t="s">
        <v>801</v>
      </c>
      <c r="AD153" s="2" t="s">
        <v>915</v>
      </c>
      <c r="AE153" s="2" t="s">
        <v>65</v>
      </c>
      <c r="AF153" s="2" t="s">
        <v>916</v>
      </c>
      <c r="AG153" s="2"/>
      <c r="AH153" s="2"/>
      <c r="AI153" s="2"/>
      <c r="AJ153" s="2"/>
    </row>
    <row r="154" spans="1:37" s="7" customFormat="1" x14ac:dyDescent="0.2">
      <c r="A154" s="8" t="s">
        <v>1848</v>
      </c>
      <c r="B154" s="2" t="s">
        <v>791</v>
      </c>
      <c r="C154" s="8" t="s">
        <v>1579</v>
      </c>
      <c r="D154" s="2" t="s">
        <v>1580</v>
      </c>
      <c r="E154" s="2" t="s">
        <v>1580</v>
      </c>
      <c r="F154" s="8" t="s">
        <v>1839</v>
      </c>
      <c r="G154" s="3">
        <v>1465350.7</v>
      </c>
      <c r="H154" s="10">
        <v>1465350.7</v>
      </c>
      <c r="I154" s="2"/>
      <c r="J154" s="4">
        <v>1</v>
      </c>
      <c r="K154" s="5">
        <v>43937</v>
      </c>
      <c r="L154" s="5">
        <v>44104</v>
      </c>
      <c r="M154" s="5">
        <v>44077</v>
      </c>
      <c r="N154" s="2" t="s">
        <v>1581</v>
      </c>
      <c r="O154" s="2" t="s">
        <v>1582</v>
      </c>
      <c r="P154" s="2" t="s">
        <v>1581</v>
      </c>
      <c r="Q154" s="2" t="s">
        <v>565</v>
      </c>
      <c r="R154" s="2" t="s">
        <v>1583</v>
      </c>
      <c r="S154" s="2" t="s">
        <v>1584</v>
      </c>
      <c r="T154" s="2"/>
      <c r="U154" s="2"/>
      <c r="V154" s="2"/>
      <c r="W154" s="2"/>
      <c r="X154" s="2">
        <v>622110</v>
      </c>
      <c r="Y154" s="2" t="s">
        <v>445</v>
      </c>
      <c r="Z154" s="2" t="s">
        <v>1026</v>
      </c>
      <c r="AA154" s="2" t="s">
        <v>1027</v>
      </c>
      <c r="AB154" s="2" t="s">
        <v>54</v>
      </c>
      <c r="AC154" s="2" t="s">
        <v>801</v>
      </c>
      <c r="AD154" s="2" t="s">
        <v>1585</v>
      </c>
      <c r="AE154" s="2" t="s">
        <v>1344</v>
      </c>
      <c r="AF154" s="2" t="s">
        <v>1586</v>
      </c>
      <c r="AG154" s="2"/>
      <c r="AH154" s="2"/>
      <c r="AI154" s="2"/>
      <c r="AJ154" s="2"/>
      <c r="AK154" s="6"/>
    </row>
    <row r="155" spans="1:37" s="7" customFormat="1" x14ac:dyDescent="0.2">
      <c r="A155" s="8" t="s">
        <v>1848</v>
      </c>
      <c r="B155" s="2" t="s">
        <v>791</v>
      </c>
      <c r="C155" s="8" t="s">
        <v>1142</v>
      </c>
      <c r="D155" s="2" t="s">
        <v>1143</v>
      </c>
      <c r="E155" s="2" t="s">
        <v>1143</v>
      </c>
      <c r="F155" s="8" t="s">
        <v>1838</v>
      </c>
      <c r="G155" s="3">
        <v>1100000</v>
      </c>
      <c r="H155" s="10">
        <v>1100000</v>
      </c>
      <c r="I155" s="2"/>
      <c r="J155" s="4">
        <v>1</v>
      </c>
      <c r="K155" s="5">
        <v>44011</v>
      </c>
      <c r="L155" s="5">
        <v>44155</v>
      </c>
      <c r="M155" s="5">
        <v>44029</v>
      </c>
      <c r="N155" s="2" t="s">
        <v>1144</v>
      </c>
      <c r="O155" s="2" t="s">
        <v>1145</v>
      </c>
      <c r="P155" s="2" t="s">
        <v>1144</v>
      </c>
      <c r="Q155" s="2" t="s">
        <v>565</v>
      </c>
      <c r="R155" s="2" t="s">
        <v>1146</v>
      </c>
      <c r="S155" s="2" t="s">
        <v>1147</v>
      </c>
      <c r="T155" s="2"/>
      <c r="U155" s="2"/>
      <c r="V155" s="2"/>
      <c r="W155" s="2"/>
      <c r="X155" s="2">
        <v>339113</v>
      </c>
      <c r="Y155" s="2" t="s">
        <v>215</v>
      </c>
      <c r="Z155" s="2" t="s">
        <v>799</v>
      </c>
      <c r="AA155" s="2" t="s">
        <v>800</v>
      </c>
      <c r="AB155" s="2" t="s">
        <v>54</v>
      </c>
      <c r="AC155" s="2" t="s">
        <v>801</v>
      </c>
      <c r="AD155" s="2" t="s">
        <v>1068</v>
      </c>
      <c r="AE155" s="2" t="s">
        <v>267</v>
      </c>
      <c r="AF155" s="2" t="s">
        <v>1148</v>
      </c>
      <c r="AG155" s="2"/>
      <c r="AH155" s="2"/>
      <c r="AI155" s="2"/>
      <c r="AJ155" s="2"/>
    </row>
    <row r="156" spans="1:37" s="7" customFormat="1" x14ac:dyDescent="0.2">
      <c r="A156" s="8" t="s">
        <v>1848</v>
      </c>
      <c r="B156" s="2" t="s">
        <v>35</v>
      </c>
      <c r="C156" s="8" t="s">
        <v>585</v>
      </c>
      <c r="D156" s="2" t="s">
        <v>586</v>
      </c>
      <c r="E156" s="2" t="s">
        <v>587</v>
      </c>
      <c r="F156" s="8" t="str">
        <f>IF(ISERROR(SEARCH("Testing",D156)),"", "Testing")</f>
        <v>Testing</v>
      </c>
      <c r="G156" s="3">
        <v>1000000</v>
      </c>
      <c r="H156" s="10">
        <v>10000000</v>
      </c>
      <c r="I156" s="2" t="s">
        <v>36</v>
      </c>
      <c r="J156" s="4"/>
      <c r="K156" s="5">
        <v>43943</v>
      </c>
      <c r="L156" s="5">
        <v>43957</v>
      </c>
      <c r="M156" s="5">
        <v>43952</v>
      </c>
      <c r="N156" s="2"/>
      <c r="O156" s="2"/>
      <c r="P156" s="2"/>
      <c r="Q156" s="2" t="s">
        <v>588</v>
      </c>
      <c r="R156" s="2" t="s">
        <v>589</v>
      </c>
      <c r="S156" s="2" t="s">
        <v>590</v>
      </c>
      <c r="T156" s="2"/>
      <c r="U156" s="2"/>
      <c r="V156" s="2"/>
      <c r="W156" s="2"/>
      <c r="X156" s="2">
        <v>621999</v>
      </c>
      <c r="Y156" s="2" t="s">
        <v>591</v>
      </c>
      <c r="Z156" s="2"/>
      <c r="AA156" s="2"/>
      <c r="AB156" s="2" t="s">
        <v>54</v>
      </c>
      <c r="AC156" s="2" t="s">
        <v>55</v>
      </c>
      <c r="AD156" s="2" t="s">
        <v>261</v>
      </c>
      <c r="AE156" s="2" t="s">
        <v>65</v>
      </c>
      <c r="AF156" s="2" t="s">
        <v>262</v>
      </c>
      <c r="AG156" s="2"/>
      <c r="AH156" s="2"/>
      <c r="AI156" s="2"/>
      <c r="AJ156" s="2"/>
    </row>
    <row r="157" spans="1:37" s="7" customFormat="1" x14ac:dyDescent="0.2">
      <c r="A157" s="8" t="s">
        <v>1849</v>
      </c>
      <c r="B157" s="2" t="s">
        <v>791</v>
      </c>
      <c r="C157" s="8" t="s">
        <v>1082</v>
      </c>
      <c r="D157" s="2" t="s">
        <v>1083</v>
      </c>
      <c r="E157" s="2" t="s">
        <v>1083</v>
      </c>
      <c r="F157" s="8" t="s">
        <v>1835</v>
      </c>
      <c r="G157" s="3">
        <v>2374622.14</v>
      </c>
      <c r="H157" s="10">
        <v>2374622.14</v>
      </c>
      <c r="I157" s="2"/>
      <c r="J157" s="4">
        <v>1</v>
      </c>
      <c r="K157" s="5">
        <v>44011</v>
      </c>
      <c r="L157" s="5">
        <v>44160</v>
      </c>
      <c r="M157" s="5">
        <v>44011</v>
      </c>
      <c r="N157" s="2" t="s">
        <v>1084</v>
      </c>
      <c r="O157" s="2" t="s">
        <v>1085</v>
      </c>
      <c r="P157" s="2" t="s">
        <v>1084</v>
      </c>
      <c r="Q157" s="2" t="s">
        <v>321</v>
      </c>
      <c r="R157" s="2" t="s">
        <v>322</v>
      </c>
      <c r="S157" s="2" t="s">
        <v>323</v>
      </c>
      <c r="T157" s="2" t="s">
        <v>1086</v>
      </c>
      <c r="U157" s="2" t="s">
        <v>1087</v>
      </c>
      <c r="V157" s="2"/>
      <c r="W157" s="2"/>
      <c r="X157" s="2">
        <v>541611</v>
      </c>
      <c r="Y157" s="2" t="s">
        <v>64</v>
      </c>
      <c r="Z157" s="2" t="s">
        <v>1035</v>
      </c>
      <c r="AA157" s="2" t="s">
        <v>1036</v>
      </c>
      <c r="AB157" s="2" t="s">
        <v>520</v>
      </c>
      <c r="AC157" s="2" t="s">
        <v>521</v>
      </c>
      <c r="AD157" s="2" t="s">
        <v>1088</v>
      </c>
      <c r="AE157" s="2" t="s">
        <v>43</v>
      </c>
      <c r="AF157" s="2" t="s">
        <v>1089</v>
      </c>
      <c r="AG157" s="2"/>
      <c r="AH157" s="2"/>
      <c r="AI157" s="2"/>
      <c r="AJ157" s="2"/>
    </row>
    <row r="158" spans="1:37" s="7" customFormat="1" x14ac:dyDescent="0.2">
      <c r="A158" s="8" t="s">
        <v>1850</v>
      </c>
      <c r="B158" s="2" t="s">
        <v>808</v>
      </c>
      <c r="C158" s="8" t="s">
        <v>1101</v>
      </c>
      <c r="D158" s="2" t="s">
        <v>1102</v>
      </c>
      <c r="E158" s="2" t="s">
        <v>1102</v>
      </c>
      <c r="F158" s="8" t="s">
        <v>1837</v>
      </c>
      <c r="G158" s="3">
        <v>21913497.190000001</v>
      </c>
      <c r="H158" s="10">
        <v>112060890.23</v>
      </c>
      <c r="I158" s="2"/>
      <c r="J158" s="4">
        <v>0.19550000000000001</v>
      </c>
      <c r="K158" s="5">
        <v>43963</v>
      </c>
      <c r="L158" s="5">
        <v>44147</v>
      </c>
      <c r="M158" s="5"/>
      <c r="N158" s="2" t="s">
        <v>781</v>
      </c>
      <c r="O158" s="2" t="s">
        <v>782</v>
      </c>
      <c r="P158" s="2" t="s">
        <v>783</v>
      </c>
      <c r="Q158" s="2" t="s">
        <v>963</v>
      </c>
      <c r="R158" s="2" t="s">
        <v>1103</v>
      </c>
      <c r="S158" s="2" t="s">
        <v>1104</v>
      </c>
      <c r="T158" s="2"/>
      <c r="U158" s="2"/>
      <c r="V158" s="2"/>
      <c r="W158" s="2"/>
      <c r="X158" s="2">
        <v>541519</v>
      </c>
      <c r="Y158" s="2" t="s">
        <v>93</v>
      </c>
      <c r="Z158" s="2" t="s">
        <v>1099</v>
      </c>
      <c r="AA158" s="2" t="s">
        <v>1100</v>
      </c>
      <c r="AB158" s="2" t="s">
        <v>54</v>
      </c>
      <c r="AC158" s="2" t="s">
        <v>801</v>
      </c>
      <c r="AD158" s="2" t="s">
        <v>1105</v>
      </c>
      <c r="AE158" s="2" t="s">
        <v>43</v>
      </c>
      <c r="AF158" s="2" t="s">
        <v>1106</v>
      </c>
      <c r="AG158" s="2"/>
      <c r="AH158" s="2"/>
      <c r="AI158" s="2"/>
      <c r="AJ158" s="2"/>
      <c r="AK158" s="6"/>
    </row>
    <row r="159" spans="1:37" s="7" customFormat="1" x14ac:dyDescent="0.2">
      <c r="A159" s="8" t="s">
        <v>1850</v>
      </c>
      <c r="B159" s="2" t="s">
        <v>808</v>
      </c>
      <c r="C159" s="8" t="s">
        <v>1228</v>
      </c>
      <c r="D159" s="2" t="s">
        <v>1229</v>
      </c>
      <c r="E159" s="2" t="s">
        <v>1229</v>
      </c>
      <c r="F159" s="8" t="s">
        <v>1837</v>
      </c>
      <c r="G159" s="3">
        <v>1827546.73</v>
      </c>
      <c r="H159" s="10">
        <v>1827546.73</v>
      </c>
      <c r="I159" s="2"/>
      <c r="J159" s="4">
        <v>1</v>
      </c>
      <c r="K159" s="5">
        <v>43985</v>
      </c>
      <c r="L159" s="5">
        <v>44233</v>
      </c>
      <c r="M159" s="5"/>
      <c r="N159" s="2" t="s">
        <v>1230</v>
      </c>
      <c r="O159" s="2" t="s">
        <v>1231</v>
      </c>
      <c r="P159" s="2" t="s">
        <v>1230</v>
      </c>
      <c r="Q159" s="2" t="s">
        <v>963</v>
      </c>
      <c r="R159" s="2" t="s">
        <v>1103</v>
      </c>
      <c r="S159" s="2" t="s">
        <v>1104</v>
      </c>
      <c r="T159" s="2"/>
      <c r="U159" s="2"/>
      <c r="V159" s="2"/>
      <c r="W159" s="2"/>
      <c r="X159" s="2">
        <v>541519</v>
      </c>
      <c r="Y159" s="2" t="s">
        <v>93</v>
      </c>
      <c r="Z159" s="2" t="s">
        <v>1232</v>
      </c>
      <c r="AA159" s="2" t="s">
        <v>1233</v>
      </c>
      <c r="AB159" s="2" t="s">
        <v>54</v>
      </c>
      <c r="AC159" s="2" t="s">
        <v>801</v>
      </c>
      <c r="AD159" s="2" t="s">
        <v>1105</v>
      </c>
      <c r="AE159" s="2" t="s">
        <v>43</v>
      </c>
      <c r="AF159" s="2" t="s">
        <v>1234</v>
      </c>
      <c r="AG159" s="2"/>
      <c r="AH159" s="2"/>
      <c r="AI159" s="2"/>
      <c r="AJ159" s="2"/>
      <c r="AK159" s="6"/>
    </row>
    <row r="160" spans="1:37" s="7" customFormat="1" x14ac:dyDescent="0.2">
      <c r="A160" s="8" t="s">
        <v>1850</v>
      </c>
      <c r="B160" s="2" t="s">
        <v>808</v>
      </c>
      <c r="C160" s="8" t="s">
        <v>1313</v>
      </c>
      <c r="D160" s="2" t="s">
        <v>1314</v>
      </c>
      <c r="E160" s="2" t="s">
        <v>1314</v>
      </c>
      <c r="F160" s="8" t="s">
        <v>1840</v>
      </c>
      <c r="G160" s="3">
        <v>11684755.140000001</v>
      </c>
      <c r="H160" s="10">
        <v>11684755.140000001</v>
      </c>
      <c r="I160" s="2"/>
      <c r="J160" s="4">
        <v>1</v>
      </c>
      <c r="K160" s="5">
        <v>43948</v>
      </c>
      <c r="L160" s="5">
        <v>44135</v>
      </c>
      <c r="M160" s="5"/>
      <c r="N160" s="2" t="s">
        <v>1205</v>
      </c>
      <c r="O160" s="2" t="s">
        <v>1206</v>
      </c>
      <c r="P160" s="2" t="s">
        <v>1207</v>
      </c>
      <c r="Q160" s="2" t="s">
        <v>963</v>
      </c>
      <c r="R160" s="2" t="s">
        <v>1103</v>
      </c>
      <c r="S160" s="2" t="s">
        <v>1104</v>
      </c>
      <c r="T160" s="2"/>
      <c r="U160" s="2"/>
      <c r="V160" s="2"/>
      <c r="W160" s="2"/>
      <c r="X160" s="2">
        <v>541512</v>
      </c>
      <c r="Y160" s="2" t="s">
        <v>61</v>
      </c>
      <c r="Z160" s="2" t="s">
        <v>1035</v>
      </c>
      <c r="AA160" s="2" t="s">
        <v>1036</v>
      </c>
      <c r="AB160" s="2" t="s">
        <v>54</v>
      </c>
      <c r="AC160" s="2" t="s">
        <v>801</v>
      </c>
      <c r="AD160" s="2" t="s">
        <v>1105</v>
      </c>
      <c r="AE160" s="2" t="s">
        <v>43</v>
      </c>
      <c r="AF160" s="2" t="s">
        <v>1234</v>
      </c>
      <c r="AG160" s="2"/>
      <c r="AH160" s="2"/>
      <c r="AI160" s="2"/>
      <c r="AJ160" s="2"/>
    </row>
    <row r="161" spans="1:37" s="7" customFormat="1" x14ac:dyDescent="0.2">
      <c r="A161" s="8" t="s">
        <v>1851</v>
      </c>
      <c r="B161" s="2" t="s">
        <v>35</v>
      </c>
      <c r="C161" s="8" t="s">
        <v>185</v>
      </c>
      <c r="D161" s="2" t="s">
        <v>186</v>
      </c>
      <c r="E161" s="2" t="s">
        <v>187</v>
      </c>
      <c r="F161" s="8" t="s">
        <v>1842</v>
      </c>
      <c r="G161" s="3">
        <v>1000000</v>
      </c>
      <c r="H161" s="10">
        <v>10000000</v>
      </c>
      <c r="I161" s="2" t="s">
        <v>36</v>
      </c>
      <c r="J161" s="4"/>
      <c r="K161" s="5">
        <v>44046</v>
      </c>
      <c r="L161" s="5">
        <v>44068</v>
      </c>
      <c r="M161" s="5">
        <v>44046</v>
      </c>
      <c r="N161" s="2"/>
      <c r="O161" s="2"/>
      <c r="P161" s="2"/>
      <c r="Q161" s="2" t="s">
        <v>188</v>
      </c>
      <c r="R161" s="2" t="s">
        <v>189</v>
      </c>
      <c r="S161" s="2" t="s">
        <v>190</v>
      </c>
      <c r="T161" s="2"/>
      <c r="U161" s="2"/>
      <c r="V161" s="2"/>
      <c r="W161" s="2"/>
      <c r="X161" s="2">
        <v>561720</v>
      </c>
      <c r="Y161" s="2" t="s">
        <v>83</v>
      </c>
      <c r="Z161" s="2" t="s">
        <v>49</v>
      </c>
      <c r="AA161" s="2" t="s">
        <v>50</v>
      </c>
      <c r="AB161" s="2" t="s">
        <v>54</v>
      </c>
      <c r="AC161" s="2" t="s">
        <v>55</v>
      </c>
      <c r="AD161" s="2" t="s">
        <v>41</v>
      </c>
      <c r="AE161" s="2"/>
      <c r="AF161" s="2"/>
      <c r="AG161" s="2" t="s">
        <v>191</v>
      </c>
      <c r="AH161" s="2" t="s">
        <v>192</v>
      </c>
      <c r="AI161" s="2" t="s">
        <v>193</v>
      </c>
      <c r="AJ161" s="2"/>
      <c r="AK161" s="6"/>
    </row>
    <row r="162" spans="1:37" s="7" customFormat="1" x14ac:dyDescent="0.2">
      <c r="A162" s="8" t="s">
        <v>65</v>
      </c>
      <c r="B162" s="2" t="s">
        <v>35</v>
      </c>
      <c r="C162" s="8"/>
      <c r="D162" s="2" t="s">
        <v>389</v>
      </c>
      <c r="E162" s="2" t="s">
        <v>390</v>
      </c>
      <c r="F162" s="8" t="s">
        <v>1839</v>
      </c>
      <c r="G162" s="3">
        <v>4430882</v>
      </c>
      <c r="H162" s="10">
        <v>7463032</v>
      </c>
      <c r="I162" s="2" t="s">
        <v>36</v>
      </c>
      <c r="J162" s="4"/>
      <c r="K162" s="5">
        <v>43931</v>
      </c>
      <c r="L162" s="5"/>
      <c r="M162" s="5">
        <v>43931</v>
      </c>
      <c r="N162" s="2" t="s">
        <v>391</v>
      </c>
      <c r="O162" s="2" t="s">
        <v>392</v>
      </c>
      <c r="P162" s="2" t="s">
        <v>393</v>
      </c>
      <c r="Q162" s="2" t="s">
        <v>57</v>
      </c>
      <c r="R162" s="2" t="s">
        <v>308</v>
      </c>
      <c r="S162" s="2" t="s">
        <v>309</v>
      </c>
      <c r="T162" s="2" t="s">
        <v>310</v>
      </c>
      <c r="U162" s="2"/>
      <c r="V162" s="2"/>
      <c r="W162" s="2"/>
      <c r="X162" s="2">
        <v>339113</v>
      </c>
      <c r="Y162" s="2" t="s">
        <v>215</v>
      </c>
      <c r="Z162" s="2" t="s">
        <v>71</v>
      </c>
      <c r="AA162" s="2" t="s">
        <v>72</v>
      </c>
      <c r="AB162" s="2" t="s">
        <v>54</v>
      </c>
      <c r="AC162" s="2" t="s">
        <v>55</v>
      </c>
      <c r="AD162" s="2"/>
      <c r="AE162" s="2"/>
      <c r="AF162" s="2"/>
      <c r="AG162" s="2" t="s">
        <v>394</v>
      </c>
      <c r="AH162" s="2" t="s">
        <v>395</v>
      </c>
      <c r="AI162" s="2"/>
      <c r="AJ162" s="2"/>
      <c r="AK162" s="6"/>
    </row>
    <row r="163" spans="1:37" s="7" customFormat="1" x14ac:dyDescent="0.2">
      <c r="A163" s="8" t="s">
        <v>65</v>
      </c>
      <c r="B163" s="2" t="s">
        <v>35</v>
      </c>
      <c r="C163" s="8"/>
      <c r="D163" s="2" t="s">
        <v>389</v>
      </c>
      <c r="E163" s="2" t="s">
        <v>410</v>
      </c>
      <c r="F163" s="8" t="s">
        <v>1839</v>
      </c>
      <c r="G163" s="3">
        <v>8475294</v>
      </c>
      <c r="H163" s="10">
        <v>10925353</v>
      </c>
      <c r="I163" s="2" t="s">
        <v>36</v>
      </c>
      <c r="J163" s="4"/>
      <c r="K163" s="5">
        <v>43928</v>
      </c>
      <c r="L163" s="5"/>
      <c r="M163" s="5">
        <v>43928</v>
      </c>
      <c r="N163" s="2" t="s">
        <v>411</v>
      </c>
      <c r="O163" s="2" t="s">
        <v>412</v>
      </c>
      <c r="P163" s="2" t="s">
        <v>413</v>
      </c>
      <c r="Q163" s="2" t="s">
        <v>57</v>
      </c>
      <c r="R163" s="2" t="s">
        <v>308</v>
      </c>
      <c r="S163" s="2" t="s">
        <v>309</v>
      </c>
      <c r="T163" s="2" t="s">
        <v>310</v>
      </c>
      <c r="U163" s="2"/>
      <c r="V163" s="2"/>
      <c r="W163" s="2"/>
      <c r="X163" s="2">
        <v>339113</v>
      </c>
      <c r="Y163" s="2" t="s">
        <v>215</v>
      </c>
      <c r="Z163" s="2" t="s">
        <v>71</v>
      </c>
      <c r="AA163" s="2" t="s">
        <v>72</v>
      </c>
      <c r="AB163" s="2" t="s">
        <v>54</v>
      </c>
      <c r="AC163" s="2" t="s">
        <v>55</v>
      </c>
      <c r="AD163" s="2"/>
      <c r="AE163" s="2"/>
      <c r="AF163" s="2"/>
      <c r="AG163" s="2" t="s">
        <v>394</v>
      </c>
      <c r="AH163" s="2" t="s">
        <v>395</v>
      </c>
      <c r="AI163" s="2"/>
      <c r="AJ163" s="2"/>
      <c r="AK163" s="6"/>
    </row>
    <row r="164" spans="1:37" s="7" customFormat="1" x14ac:dyDescent="0.2">
      <c r="A164" s="8" t="s">
        <v>65</v>
      </c>
      <c r="B164" s="2" t="s">
        <v>35</v>
      </c>
      <c r="C164" s="8"/>
      <c r="D164" s="2" t="s">
        <v>429</v>
      </c>
      <c r="E164" s="2" t="s">
        <v>430</v>
      </c>
      <c r="F164" s="8" t="s">
        <v>1839</v>
      </c>
      <c r="G164" s="3">
        <v>15684650</v>
      </c>
      <c r="H164" s="10">
        <v>15684650</v>
      </c>
      <c r="I164" s="2" t="s">
        <v>36</v>
      </c>
      <c r="J164" s="4"/>
      <c r="K164" s="5">
        <v>43923</v>
      </c>
      <c r="L164" s="5"/>
      <c r="M164" s="5">
        <v>43927</v>
      </c>
      <c r="N164" s="2" t="s">
        <v>431</v>
      </c>
      <c r="O164" s="2" t="s">
        <v>432</v>
      </c>
      <c r="P164" s="2" t="s">
        <v>431</v>
      </c>
      <c r="Q164" s="2" t="s">
        <v>433</v>
      </c>
      <c r="R164" s="2"/>
      <c r="S164" s="2"/>
      <c r="T164" s="2"/>
      <c r="U164" s="2"/>
      <c r="V164" s="2"/>
      <c r="W164" s="2"/>
      <c r="X164" s="2">
        <v>332311</v>
      </c>
      <c r="Y164" s="2" t="s">
        <v>434</v>
      </c>
      <c r="Z164" s="2" t="s">
        <v>435</v>
      </c>
      <c r="AA164" s="2" t="s">
        <v>436</v>
      </c>
      <c r="AB164" s="2" t="s">
        <v>54</v>
      </c>
      <c r="AC164" s="2" t="s">
        <v>55</v>
      </c>
      <c r="AD164" s="2"/>
      <c r="AE164" s="2"/>
      <c r="AF164" s="2"/>
      <c r="AG164" s="2" t="s">
        <v>437</v>
      </c>
      <c r="AH164" s="2" t="s">
        <v>438</v>
      </c>
      <c r="AI164" s="2"/>
      <c r="AJ164" s="2"/>
      <c r="AK164" s="6"/>
    </row>
    <row r="165" spans="1:37" s="7" customFormat="1" x14ac:dyDescent="0.2">
      <c r="A165" s="8" t="s">
        <v>65</v>
      </c>
      <c r="B165" s="2" t="s">
        <v>35</v>
      </c>
      <c r="C165" s="8" t="s">
        <v>486</v>
      </c>
      <c r="D165" s="2" t="s">
        <v>487</v>
      </c>
      <c r="E165" s="2" t="s">
        <v>488</v>
      </c>
      <c r="F165" s="8" t="s">
        <v>1839</v>
      </c>
      <c r="G165" s="3">
        <v>1000000</v>
      </c>
      <c r="H165" s="10">
        <v>10000000</v>
      </c>
      <c r="I165" s="2" t="s">
        <v>36</v>
      </c>
      <c r="J165" s="4"/>
      <c r="K165" s="5">
        <v>43994</v>
      </c>
      <c r="L165" s="5">
        <v>44000</v>
      </c>
      <c r="M165" s="5">
        <v>43994</v>
      </c>
      <c r="N165" s="2"/>
      <c r="O165" s="2"/>
      <c r="P165" s="2"/>
      <c r="Q165" s="2" t="s">
        <v>66</v>
      </c>
      <c r="R165" s="2" t="s">
        <v>67</v>
      </c>
      <c r="S165" s="2" t="s">
        <v>296</v>
      </c>
      <c r="T165" s="2" t="s">
        <v>328</v>
      </c>
      <c r="U165" s="2"/>
      <c r="V165" s="2"/>
      <c r="W165" s="2"/>
      <c r="X165" s="2">
        <v>624221</v>
      </c>
      <c r="Y165" s="2" t="s">
        <v>338</v>
      </c>
      <c r="Z165" s="2" t="s">
        <v>489</v>
      </c>
      <c r="AA165" s="2" t="s">
        <v>490</v>
      </c>
      <c r="AB165" s="2" t="s">
        <v>54</v>
      </c>
      <c r="AC165" s="2" t="s">
        <v>55</v>
      </c>
      <c r="AD165" s="2" t="s">
        <v>491</v>
      </c>
      <c r="AE165" s="2"/>
      <c r="AF165" s="2"/>
      <c r="AG165" s="2"/>
      <c r="AH165" s="2"/>
      <c r="AI165" s="2"/>
      <c r="AJ165" s="2"/>
      <c r="AK165" s="6"/>
    </row>
    <row r="166" spans="1:37" s="7" customFormat="1" x14ac:dyDescent="0.2">
      <c r="A166" s="8" t="s">
        <v>65</v>
      </c>
      <c r="B166" s="2" t="s">
        <v>791</v>
      </c>
      <c r="C166" s="8" t="s">
        <v>1602</v>
      </c>
      <c r="D166" s="2" t="s">
        <v>1603</v>
      </c>
      <c r="E166" s="2" t="s">
        <v>1603</v>
      </c>
      <c r="F166" s="8" t="s">
        <v>1839</v>
      </c>
      <c r="G166" s="3">
        <v>4430882.04</v>
      </c>
      <c r="H166" s="10">
        <v>7463032.04</v>
      </c>
      <c r="I166" s="2"/>
      <c r="J166" s="4">
        <v>0.59370000000000001</v>
      </c>
      <c r="K166" s="5">
        <v>43915</v>
      </c>
      <c r="L166" s="5">
        <v>44196</v>
      </c>
      <c r="M166" s="5">
        <v>44042</v>
      </c>
      <c r="N166" s="2" t="s">
        <v>391</v>
      </c>
      <c r="O166" s="2" t="s">
        <v>392</v>
      </c>
      <c r="P166" s="2" t="s">
        <v>393</v>
      </c>
      <c r="Q166" s="2" t="s">
        <v>57</v>
      </c>
      <c r="R166" s="2" t="s">
        <v>308</v>
      </c>
      <c r="S166" s="2" t="s">
        <v>309</v>
      </c>
      <c r="T166" s="2" t="s">
        <v>310</v>
      </c>
      <c r="U166" s="2"/>
      <c r="V166" s="2"/>
      <c r="W166" s="2"/>
      <c r="X166" s="2">
        <v>339113</v>
      </c>
      <c r="Y166" s="2" t="s">
        <v>215</v>
      </c>
      <c r="Z166" s="2" t="s">
        <v>1066</v>
      </c>
      <c r="AA166" s="2" t="s">
        <v>1067</v>
      </c>
      <c r="AB166" s="2" t="s">
        <v>54</v>
      </c>
      <c r="AC166" s="2" t="s">
        <v>801</v>
      </c>
      <c r="AD166" s="2" t="s">
        <v>1604</v>
      </c>
      <c r="AE166" s="2" t="s">
        <v>549</v>
      </c>
      <c r="AF166" s="2" t="s">
        <v>1605</v>
      </c>
      <c r="AG166" s="2"/>
      <c r="AH166" s="2"/>
      <c r="AI166" s="2"/>
      <c r="AJ166" s="2"/>
      <c r="AK166" s="6"/>
    </row>
    <row r="167" spans="1:37" s="7" customFormat="1" x14ac:dyDescent="0.2">
      <c r="A167" s="8" t="s">
        <v>65</v>
      </c>
      <c r="B167" s="2" t="s">
        <v>791</v>
      </c>
      <c r="C167" s="8" t="s">
        <v>1734</v>
      </c>
      <c r="D167" s="2" t="s">
        <v>1735</v>
      </c>
      <c r="E167" s="2" t="s">
        <v>1735</v>
      </c>
      <c r="F167" s="8" t="s">
        <v>1839</v>
      </c>
      <c r="G167" s="3">
        <v>1031571.53</v>
      </c>
      <c r="H167" s="10">
        <v>1031571.53</v>
      </c>
      <c r="I167" s="2"/>
      <c r="J167" s="4">
        <v>1</v>
      </c>
      <c r="K167" s="5">
        <v>43920</v>
      </c>
      <c r="L167" s="5">
        <v>44145</v>
      </c>
      <c r="M167" s="5">
        <v>44039</v>
      </c>
      <c r="N167" s="2" t="s">
        <v>1736</v>
      </c>
      <c r="O167" s="2" t="s">
        <v>1737</v>
      </c>
      <c r="P167" s="2" t="s">
        <v>1736</v>
      </c>
      <c r="Q167" s="2" t="s">
        <v>66</v>
      </c>
      <c r="R167" s="2" t="s">
        <v>67</v>
      </c>
      <c r="S167" s="2" t="s">
        <v>296</v>
      </c>
      <c r="T167" s="2" t="s">
        <v>1738</v>
      </c>
      <c r="U167" s="2"/>
      <c r="V167" s="2"/>
      <c r="W167" s="2"/>
      <c r="X167" s="2">
        <v>236210</v>
      </c>
      <c r="Y167" s="2" t="s">
        <v>472</v>
      </c>
      <c r="Z167" s="2" t="s">
        <v>1739</v>
      </c>
      <c r="AA167" s="2" t="s">
        <v>1740</v>
      </c>
      <c r="AB167" s="2" t="s">
        <v>98</v>
      </c>
      <c r="AC167" s="2" t="s">
        <v>99</v>
      </c>
      <c r="AD167" s="2" t="s">
        <v>1741</v>
      </c>
      <c r="AE167" s="2" t="s">
        <v>122</v>
      </c>
      <c r="AF167" s="2" t="s">
        <v>1742</v>
      </c>
      <c r="AG167" s="2"/>
      <c r="AH167" s="2"/>
      <c r="AI167" s="2"/>
      <c r="AJ167" s="2"/>
      <c r="AK167" s="6"/>
    </row>
    <row r="168" spans="1:37" s="7" customFormat="1" x14ac:dyDescent="0.2">
      <c r="A168" s="8" t="s">
        <v>65</v>
      </c>
      <c r="B168" s="2" t="s">
        <v>35</v>
      </c>
      <c r="C168" s="8" t="s">
        <v>683</v>
      </c>
      <c r="D168" s="2" t="s">
        <v>684</v>
      </c>
      <c r="E168" s="2" t="s">
        <v>685</v>
      </c>
      <c r="F168" s="8" t="s">
        <v>1842</v>
      </c>
      <c r="G168" s="3">
        <v>1000000</v>
      </c>
      <c r="H168" s="10">
        <v>10000000</v>
      </c>
      <c r="I168" s="2" t="s">
        <v>36</v>
      </c>
      <c r="J168" s="4"/>
      <c r="K168" s="5">
        <v>43920</v>
      </c>
      <c r="L168" s="5">
        <v>43924</v>
      </c>
      <c r="M168" s="5">
        <v>43920</v>
      </c>
      <c r="N168" s="2"/>
      <c r="O168" s="2"/>
      <c r="P168" s="2"/>
      <c r="Q168" s="2" t="s">
        <v>686</v>
      </c>
      <c r="R168" s="2"/>
      <c r="S168" s="2"/>
      <c r="T168" s="2"/>
      <c r="U168" s="2"/>
      <c r="V168" s="2"/>
      <c r="W168" s="2"/>
      <c r="X168" s="2">
        <v>339113</v>
      </c>
      <c r="Y168" s="2" t="s">
        <v>215</v>
      </c>
      <c r="Z168" s="2" t="s">
        <v>687</v>
      </c>
      <c r="AA168" s="2" t="s">
        <v>688</v>
      </c>
      <c r="AB168" s="2" t="s">
        <v>54</v>
      </c>
      <c r="AC168" s="2" t="s">
        <v>55</v>
      </c>
      <c r="AD168" s="2"/>
      <c r="AE168" s="2"/>
      <c r="AF168" s="2"/>
      <c r="AG168" s="2" t="s">
        <v>689</v>
      </c>
      <c r="AH168" s="2" t="s">
        <v>690</v>
      </c>
      <c r="AI168" s="2"/>
      <c r="AJ168" s="2"/>
      <c r="AK168" s="6"/>
    </row>
    <row r="169" spans="1:37" s="7" customFormat="1" x14ac:dyDescent="0.2">
      <c r="A169" s="8" t="s">
        <v>65</v>
      </c>
      <c r="B169" s="2" t="s">
        <v>35</v>
      </c>
      <c r="C169" s="8" t="s">
        <v>746</v>
      </c>
      <c r="D169" s="2" t="s">
        <v>747</v>
      </c>
      <c r="E169" s="2" t="s">
        <v>748</v>
      </c>
      <c r="F169" s="8" t="s">
        <v>1842</v>
      </c>
      <c r="G169" s="3">
        <v>1000000</v>
      </c>
      <c r="H169" s="10">
        <v>10000000</v>
      </c>
      <c r="I169" s="2" t="s">
        <v>36</v>
      </c>
      <c r="J169" s="4"/>
      <c r="K169" s="5">
        <v>43911</v>
      </c>
      <c r="L169" s="5">
        <v>43914</v>
      </c>
      <c r="M169" s="5">
        <v>43911</v>
      </c>
      <c r="N169" s="2"/>
      <c r="O169" s="2"/>
      <c r="P169" s="2"/>
      <c r="Q169" s="2" t="s">
        <v>433</v>
      </c>
      <c r="R169" s="2"/>
      <c r="S169" s="2"/>
      <c r="T169" s="2"/>
      <c r="U169" s="2"/>
      <c r="V169" s="2"/>
      <c r="W169" s="2"/>
      <c r="X169" s="2">
        <v>561720</v>
      </c>
      <c r="Y169" s="2" t="s">
        <v>83</v>
      </c>
      <c r="Z169" s="2" t="s">
        <v>49</v>
      </c>
      <c r="AA169" s="2" t="s">
        <v>50</v>
      </c>
      <c r="AB169" s="2" t="s">
        <v>54</v>
      </c>
      <c r="AC169" s="2" t="s">
        <v>55</v>
      </c>
      <c r="AD169" s="2" t="s">
        <v>673</v>
      </c>
      <c r="AE169" s="2"/>
      <c r="AF169" s="2"/>
      <c r="AG169" s="2"/>
      <c r="AH169" s="2"/>
      <c r="AI169" s="2"/>
      <c r="AJ169" s="2"/>
      <c r="AK169" s="6"/>
    </row>
    <row r="170" spans="1:37" s="7" customFormat="1" x14ac:dyDescent="0.2">
      <c r="A170" s="8" t="s">
        <v>65</v>
      </c>
      <c r="B170" s="2" t="s">
        <v>791</v>
      </c>
      <c r="C170" s="8" t="s">
        <v>1376</v>
      </c>
      <c r="D170" s="2" t="s">
        <v>1377</v>
      </c>
      <c r="E170" s="2" t="s">
        <v>1378</v>
      </c>
      <c r="F170" s="8" t="s">
        <v>1842</v>
      </c>
      <c r="G170" s="3">
        <v>1493010.4</v>
      </c>
      <c r="H170" s="10">
        <v>9627510.4000000004</v>
      </c>
      <c r="I170" s="2"/>
      <c r="J170" s="4">
        <v>0.15509999999999999</v>
      </c>
      <c r="K170" s="5">
        <v>43938</v>
      </c>
      <c r="L170" s="5">
        <v>44121</v>
      </c>
      <c r="M170" s="5">
        <v>44039</v>
      </c>
      <c r="N170" s="2" t="s">
        <v>1379</v>
      </c>
      <c r="O170" s="2" t="s">
        <v>1380</v>
      </c>
      <c r="P170" s="2" t="s">
        <v>1379</v>
      </c>
      <c r="Q170" s="2" t="s">
        <v>66</v>
      </c>
      <c r="R170" s="2" t="s">
        <v>67</v>
      </c>
      <c r="S170" s="2" t="s">
        <v>68</v>
      </c>
      <c r="T170" s="2" t="s">
        <v>621</v>
      </c>
      <c r="U170" s="2"/>
      <c r="V170" s="2"/>
      <c r="W170" s="2"/>
      <c r="X170" s="2">
        <v>561720</v>
      </c>
      <c r="Y170" s="2" t="s">
        <v>83</v>
      </c>
      <c r="Z170" s="2" t="s">
        <v>831</v>
      </c>
      <c r="AA170" s="2" t="s">
        <v>832</v>
      </c>
      <c r="AB170" s="2" t="s">
        <v>98</v>
      </c>
      <c r="AC170" s="2" t="s">
        <v>99</v>
      </c>
      <c r="AD170" s="2" t="s">
        <v>1381</v>
      </c>
      <c r="AE170" s="2" t="s">
        <v>483</v>
      </c>
      <c r="AF170" s="2" t="s">
        <v>1382</v>
      </c>
      <c r="AG170" s="2"/>
      <c r="AH170" s="2"/>
      <c r="AI170" s="2"/>
      <c r="AJ170" s="2"/>
      <c r="AK170" s="6"/>
    </row>
    <row r="171" spans="1:37" s="7" customFormat="1" x14ac:dyDescent="0.2">
      <c r="A171" s="8" t="s">
        <v>65</v>
      </c>
      <c r="B171" s="2" t="s">
        <v>791</v>
      </c>
      <c r="C171" s="8" t="s">
        <v>1575</v>
      </c>
      <c r="D171" s="2" t="s">
        <v>1576</v>
      </c>
      <c r="E171" s="2" t="s">
        <v>1576</v>
      </c>
      <c r="F171" s="8" t="s">
        <v>1842</v>
      </c>
      <c r="G171" s="3">
        <v>2426212.5</v>
      </c>
      <c r="H171" s="10">
        <v>2426212.5</v>
      </c>
      <c r="I171" s="2"/>
      <c r="J171" s="4">
        <v>1</v>
      </c>
      <c r="K171" s="5">
        <v>43931</v>
      </c>
      <c r="L171" s="5">
        <v>44196</v>
      </c>
      <c r="M171" s="5">
        <v>43931</v>
      </c>
      <c r="N171" s="2" t="s">
        <v>806</v>
      </c>
      <c r="O171" s="2" t="s">
        <v>807</v>
      </c>
      <c r="P171" s="2" t="s">
        <v>806</v>
      </c>
      <c r="Q171" s="2" t="s">
        <v>57</v>
      </c>
      <c r="R171" s="2" t="s">
        <v>308</v>
      </c>
      <c r="S171" s="2" t="s">
        <v>309</v>
      </c>
      <c r="T171" s="2" t="s">
        <v>310</v>
      </c>
      <c r="U171" s="2"/>
      <c r="V171" s="2"/>
      <c r="W171" s="2"/>
      <c r="X171" s="2">
        <v>339113</v>
      </c>
      <c r="Y171" s="2" t="s">
        <v>215</v>
      </c>
      <c r="Z171" s="2" t="s">
        <v>799</v>
      </c>
      <c r="AA171" s="2" t="s">
        <v>800</v>
      </c>
      <c r="AB171" s="2" t="s">
        <v>224</v>
      </c>
      <c r="AC171" s="2" t="s">
        <v>225</v>
      </c>
      <c r="AD171" s="2" t="s">
        <v>1577</v>
      </c>
      <c r="AE171" s="2" t="s">
        <v>604</v>
      </c>
      <c r="AF171" s="2" t="s">
        <v>1578</v>
      </c>
      <c r="AG171" s="2"/>
      <c r="AH171" s="2"/>
      <c r="AI171" s="2"/>
      <c r="AJ171" s="2"/>
      <c r="AK171" s="6"/>
    </row>
    <row r="172" spans="1:37" s="7" customFormat="1" x14ac:dyDescent="0.2">
      <c r="A172" s="8" t="s">
        <v>65</v>
      </c>
      <c r="B172" s="2" t="s">
        <v>791</v>
      </c>
      <c r="C172" s="8" t="s">
        <v>1629</v>
      </c>
      <c r="D172" s="2" t="s">
        <v>1630</v>
      </c>
      <c r="E172" s="2" t="s">
        <v>1630</v>
      </c>
      <c r="F172" s="8" t="s">
        <v>1842</v>
      </c>
      <c r="G172" s="3">
        <v>4196809.75</v>
      </c>
      <c r="H172" s="10">
        <v>4196809.75</v>
      </c>
      <c r="I172" s="2"/>
      <c r="J172" s="4">
        <v>1</v>
      </c>
      <c r="K172" s="5">
        <v>43919</v>
      </c>
      <c r="L172" s="5">
        <v>44102</v>
      </c>
      <c r="M172" s="5">
        <v>44048</v>
      </c>
      <c r="N172" s="2" t="s">
        <v>1631</v>
      </c>
      <c r="O172" s="2" t="s">
        <v>1632</v>
      </c>
      <c r="P172" s="2" t="s">
        <v>1631</v>
      </c>
      <c r="Q172" s="2" t="s">
        <v>57</v>
      </c>
      <c r="R172" s="2" t="s">
        <v>308</v>
      </c>
      <c r="S172" s="2" t="s">
        <v>309</v>
      </c>
      <c r="T172" s="2" t="s">
        <v>310</v>
      </c>
      <c r="U172" s="2"/>
      <c r="V172" s="2"/>
      <c r="W172" s="2"/>
      <c r="X172" s="2">
        <v>333413</v>
      </c>
      <c r="Y172" s="2" t="s">
        <v>1633</v>
      </c>
      <c r="Z172" s="2" t="s">
        <v>1066</v>
      </c>
      <c r="AA172" s="2" t="s">
        <v>1067</v>
      </c>
      <c r="AB172" s="2" t="s">
        <v>54</v>
      </c>
      <c r="AC172" s="2" t="s">
        <v>801</v>
      </c>
      <c r="AD172" s="2" t="s">
        <v>1634</v>
      </c>
      <c r="AE172" s="2" t="s">
        <v>65</v>
      </c>
      <c r="AF172" s="2" t="s">
        <v>1635</v>
      </c>
      <c r="AG172" s="2"/>
      <c r="AH172" s="2"/>
      <c r="AI172" s="2"/>
      <c r="AJ172" s="2"/>
      <c r="AK172" s="6"/>
    </row>
    <row r="173" spans="1:37" s="7" customFormat="1" x14ac:dyDescent="0.2">
      <c r="A173" s="8" t="s">
        <v>65</v>
      </c>
      <c r="B173" s="2" t="s">
        <v>35</v>
      </c>
      <c r="C173" s="8" t="s">
        <v>129</v>
      </c>
      <c r="D173" s="2" t="s">
        <v>130</v>
      </c>
      <c r="E173" s="2" t="s">
        <v>131</v>
      </c>
      <c r="F173" s="8" t="s">
        <v>1837</v>
      </c>
      <c r="G173" s="3">
        <v>1000000</v>
      </c>
      <c r="H173" s="10">
        <v>10000000</v>
      </c>
      <c r="I173" s="2" t="s">
        <v>36</v>
      </c>
      <c r="J173" s="4"/>
      <c r="K173" s="5">
        <v>44056</v>
      </c>
      <c r="L173" s="5"/>
      <c r="M173" s="5">
        <v>44056</v>
      </c>
      <c r="N173" s="2"/>
      <c r="O173" s="2"/>
      <c r="P173" s="2"/>
      <c r="Q173" s="2" t="s">
        <v>66</v>
      </c>
      <c r="R173" s="2" t="s">
        <v>67</v>
      </c>
      <c r="S173" s="2" t="s">
        <v>68</v>
      </c>
      <c r="T173" s="2" t="s">
        <v>132</v>
      </c>
      <c r="U173" s="2"/>
      <c r="V173" s="2"/>
      <c r="W173" s="2"/>
      <c r="X173" s="2">
        <v>236220</v>
      </c>
      <c r="Y173" s="2" t="s">
        <v>94</v>
      </c>
      <c r="Z173" s="2" t="s">
        <v>89</v>
      </c>
      <c r="AA173" s="2" t="s">
        <v>90</v>
      </c>
      <c r="AB173" s="2" t="s">
        <v>54</v>
      </c>
      <c r="AC173" s="2" t="s">
        <v>55</v>
      </c>
      <c r="AD173" s="2"/>
      <c r="AE173" s="2"/>
      <c r="AF173" s="2"/>
      <c r="AG173" s="2" t="s">
        <v>133</v>
      </c>
      <c r="AH173" s="2" t="s">
        <v>134</v>
      </c>
      <c r="AI173" s="2" t="s">
        <v>135</v>
      </c>
      <c r="AJ173" s="2"/>
      <c r="AK173" s="6"/>
    </row>
    <row r="174" spans="1:37" s="7" customFormat="1" x14ac:dyDescent="0.2">
      <c r="A174" s="8" t="s">
        <v>65</v>
      </c>
      <c r="B174" s="2" t="s">
        <v>35</v>
      </c>
      <c r="C174" s="8" t="s">
        <v>226</v>
      </c>
      <c r="D174" s="2" t="s">
        <v>227</v>
      </c>
      <c r="E174" s="2" t="s">
        <v>228</v>
      </c>
      <c r="F174" s="8" t="s">
        <v>1837</v>
      </c>
      <c r="G174" s="3">
        <v>225707997</v>
      </c>
      <c r="H174" s="10">
        <v>249830104</v>
      </c>
      <c r="I174" s="2" t="s">
        <v>36</v>
      </c>
      <c r="J174" s="4"/>
      <c r="K174" s="5">
        <v>44019</v>
      </c>
      <c r="L174" s="5"/>
      <c r="M174" s="5">
        <v>44019</v>
      </c>
      <c r="N174" s="2" t="s">
        <v>229</v>
      </c>
      <c r="O174" s="2" t="s">
        <v>230</v>
      </c>
      <c r="P174" s="2" t="s">
        <v>229</v>
      </c>
      <c r="Q174" s="2" t="s">
        <v>66</v>
      </c>
      <c r="R174" s="2" t="s">
        <v>67</v>
      </c>
      <c r="S174" s="2" t="s">
        <v>144</v>
      </c>
      <c r="T174" s="2" t="s">
        <v>145</v>
      </c>
      <c r="U174" s="2"/>
      <c r="V174" s="2"/>
      <c r="W174" s="2"/>
      <c r="X174" s="2">
        <v>339112</v>
      </c>
      <c r="Y174" s="2" t="s">
        <v>231</v>
      </c>
      <c r="Z174" s="2" t="s">
        <v>232</v>
      </c>
      <c r="AA174" s="2" t="s">
        <v>233</v>
      </c>
      <c r="AB174" s="2" t="s">
        <v>54</v>
      </c>
      <c r="AC174" s="2" t="s">
        <v>55</v>
      </c>
      <c r="AD174" s="2"/>
      <c r="AE174" s="2"/>
      <c r="AF174" s="2"/>
      <c r="AG174" s="2" t="s">
        <v>234</v>
      </c>
      <c r="AH174" s="2" t="s">
        <v>235</v>
      </c>
      <c r="AI174" s="2"/>
      <c r="AJ174" s="2"/>
      <c r="AK174" s="6"/>
    </row>
    <row r="175" spans="1:37" s="7" customFormat="1" x14ac:dyDescent="0.2">
      <c r="A175" s="8" t="s">
        <v>65</v>
      </c>
      <c r="B175" s="2" t="s">
        <v>35</v>
      </c>
      <c r="C175" s="8"/>
      <c r="D175" s="2" t="s">
        <v>363</v>
      </c>
      <c r="E175" s="2" t="s">
        <v>364</v>
      </c>
      <c r="F175" s="8" t="s">
        <v>1837</v>
      </c>
      <c r="G175" s="3">
        <v>17312072</v>
      </c>
      <c r="H175" s="10">
        <v>111000000</v>
      </c>
      <c r="I175" s="2" t="s">
        <v>36</v>
      </c>
      <c r="J175" s="4"/>
      <c r="K175" s="5">
        <v>43938</v>
      </c>
      <c r="L175" s="5"/>
      <c r="M175" s="5">
        <v>43938</v>
      </c>
      <c r="N175" s="2" t="s">
        <v>365</v>
      </c>
      <c r="O175" s="2" t="s">
        <v>366</v>
      </c>
      <c r="P175" s="2" t="s">
        <v>320</v>
      </c>
      <c r="Q175" s="2" t="s">
        <v>66</v>
      </c>
      <c r="R175" s="2" t="s">
        <v>347</v>
      </c>
      <c r="S175" s="2" t="s">
        <v>348</v>
      </c>
      <c r="T175" s="2" t="s">
        <v>367</v>
      </c>
      <c r="U175" s="2" t="s">
        <v>368</v>
      </c>
      <c r="V175" s="2"/>
      <c r="W175" s="2"/>
      <c r="X175" s="2">
        <v>339113</v>
      </c>
      <c r="Y175" s="2" t="s">
        <v>215</v>
      </c>
      <c r="Z175" s="2" t="s">
        <v>71</v>
      </c>
      <c r="AA175" s="2" t="s">
        <v>72</v>
      </c>
      <c r="AB175" s="2" t="s">
        <v>54</v>
      </c>
      <c r="AC175" s="2" t="s">
        <v>55</v>
      </c>
      <c r="AD175" s="2"/>
      <c r="AE175" s="2"/>
      <c r="AF175" s="2"/>
      <c r="AG175" s="2" t="s">
        <v>369</v>
      </c>
      <c r="AH175" s="2" t="s">
        <v>370</v>
      </c>
      <c r="AI175" s="2" t="s">
        <v>371</v>
      </c>
      <c r="AJ175" s="2"/>
      <c r="AK175" s="6"/>
    </row>
    <row r="176" spans="1:37" s="7" customFormat="1" x14ac:dyDescent="0.2">
      <c r="A176" s="8" t="s">
        <v>65</v>
      </c>
      <c r="B176" s="2" t="s">
        <v>35</v>
      </c>
      <c r="C176" s="8"/>
      <c r="D176" s="2" t="s">
        <v>404</v>
      </c>
      <c r="E176" s="2" t="s">
        <v>405</v>
      </c>
      <c r="F176" s="8" t="s">
        <v>1837</v>
      </c>
      <c r="G176" s="3">
        <v>10810000</v>
      </c>
      <c r="H176" s="10">
        <v>22480000</v>
      </c>
      <c r="I176" s="2" t="s">
        <v>36</v>
      </c>
      <c r="J176" s="4"/>
      <c r="K176" s="5">
        <v>43929</v>
      </c>
      <c r="L176" s="5"/>
      <c r="M176" s="5">
        <v>43929</v>
      </c>
      <c r="N176" s="2" t="s">
        <v>406</v>
      </c>
      <c r="O176" s="2" t="s">
        <v>407</v>
      </c>
      <c r="P176" s="2" t="s">
        <v>408</v>
      </c>
      <c r="Q176" s="2" t="s">
        <v>57</v>
      </c>
      <c r="R176" s="2" t="s">
        <v>308</v>
      </c>
      <c r="S176" s="2" t="s">
        <v>309</v>
      </c>
      <c r="T176" s="2" t="s">
        <v>310</v>
      </c>
      <c r="U176" s="2"/>
      <c r="V176" s="2"/>
      <c r="W176" s="2"/>
      <c r="X176" s="2">
        <v>541618</v>
      </c>
      <c r="Y176" s="2" t="s">
        <v>409</v>
      </c>
      <c r="Z176" s="2" t="s">
        <v>62</v>
      </c>
      <c r="AA176" s="2" t="s">
        <v>63</v>
      </c>
      <c r="AB176" s="2" t="s">
        <v>54</v>
      </c>
      <c r="AC176" s="2" t="s">
        <v>55</v>
      </c>
      <c r="AD176" s="2"/>
      <c r="AE176" s="2"/>
      <c r="AF176" s="2"/>
      <c r="AG176" s="2" t="s">
        <v>394</v>
      </c>
      <c r="AH176" s="2" t="s">
        <v>395</v>
      </c>
      <c r="AI176" s="2"/>
      <c r="AJ176" s="2"/>
      <c r="AK176" s="6"/>
    </row>
    <row r="177" spans="1:37" s="7" customFormat="1" x14ac:dyDescent="0.2">
      <c r="A177" s="8" t="s">
        <v>65</v>
      </c>
      <c r="B177" s="2" t="s">
        <v>35</v>
      </c>
      <c r="C177" s="8" t="s">
        <v>414</v>
      </c>
      <c r="D177" s="2" t="s">
        <v>415</v>
      </c>
      <c r="E177" s="2" t="s">
        <v>416</v>
      </c>
      <c r="F177" s="8" t="s">
        <v>1837</v>
      </c>
      <c r="G177" s="3">
        <v>0</v>
      </c>
      <c r="H177" s="10">
        <v>75151459</v>
      </c>
      <c r="I177" s="2" t="s">
        <v>36</v>
      </c>
      <c r="J177" s="4"/>
      <c r="K177" s="5">
        <v>43927</v>
      </c>
      <c r="L177" s="5"/>
      <c r="M177" s="5">
        <v>43927</v>
      </c>
      <c r="N177" s="2" t="s">
        <v>417</v>
      </c>
      <c r="O177" s="2" t="s">
        <v>418</v>
      </c>
      <c r="P177" s="2" t="s">
        <v>417</v>
      </c>
      <c r="Q177" s="2" t="s">
        <v>66</v>
      </c>
      <c r="R177" s="2" t="s">
        <v>347</v>
      </c>
      <c r="S177" s="2" t="s">
        <v>348</v>
      </c>
      <c r="T177" s="2" t="s">
        <v>367</v>
      </c>
      <c r="U177" s="2" t="s">
        <v>368</v>
      </c>
      <c r="V177" s="2"/>
      <c r="W177" s="2"/>
      <c r="X177" s="2">
        <v>339112</v>
      </c>
      <c r="Y177" s="2" t="s">
        <v>231</v>
      </c>
      <c r="Z177" s="2" t="s">
        <v>71</v>
      </c>
      <c r="AA177" s="2" t="s">
        <v>72</v>
      </c>
      <c r="AB177" s="2" t="s">
        <v>54</v>
      </c>
      <c r="AC177" s="2" t="s">
        <v>55</v>
      </c>
      <c r="AD177" s="2"/>
      <c r="AE177" s="2"/>
      <c r="AF177" s="2"/>
      <c r="AG177" s="2" t="s">
        <v>419</v>
      </c>
      <c r="AH177" s="2" t="s">
        <v>420</v>
      </c>
      <c r="AI177" s="2" t="s">
        <v>421</v>
      </c>
      <c r="AJ177" s="2"/>
      <c r="AK177" s="6"/>
    </row>
    <row r="178" spans="1:37" s="7" customFormat="1" x14ac:dyDescent="0.2">
      <c r="A178" s="8" t="s">
        <v>65</v>
      </c>
      <c r="B178" s="2" t="s">
        <v>35</v>
      </c>
      <c r="C178" s="8" t="s">
        <v>618</v>
      </c>
      <c r="D178" s="2" t="s">
        <v>619</v>
      </c>
      <c r="E178" s="2" t="s">
        <v>620</v>
      </c>
      <c r="F178" s="8" t="s">
        <v>1837</v>
      </c>
      <c r="G178" s="3">
        <v>1000000</v>
      </c>
      <c r="H178" s="10">
        <v>10000000</v>
      </c>
      <c r="I178" s="2" t="s">
        <v>36</v>
      </c>
      <c r="J178" s="4"/>
      <c r="K178" s="5">
        <v>43935</v>
      </c>
      <c r="L178" s="5">
        <v>43940</v>
      </c>
      <c r="M178" s="5">
        <v>43936</v>
      </c>
      <c r="N178" s="2"/>
      <c r="O178" s="2"/>
      <c r="P178" s="2"/>
      <c r="Q178" s="2" t="s">
        <v>66</v>
      </c>
      <c r="R178" s="2" t="s">
        <v>67</v>
      </c>
      <c r="S178" s="2" t="s">
        <v>68</v>
      </c>
      <c r="T178" s="2" t="s">
        <v>621</v>
      </c>
      <c r="U178" s="2"/>
      <c r="V178" s="2"/>
      <c r="W178" s="2"/>
      <c r="X178" s="2">
        <v>561612</v>
      </c>
      <c r="Y178" s="2" t="s">
        <v>622</v>
      </c>
      <c r="Z178" s="2" t="s">
        <v>62</v>
      </c>
      <c r="AA178" s="2" t="s">
        <v>63</v>
      </c>
      <c r="AB178" s="2" t="s">
        <v>54</v>
      </c>
      <c r="AC178" s="2" t="s">
        <v>55</v>
      </c>
      <c r="AD178" s="2" t="s">
        <v>623</v>
      </c>
      <c r="AE178" s="2" t="s">
        <v>624</v>
      </c>
      <c r="AF178" s="2" t="s">
        <v>625</v>
      </c>
      <c r="AG178" s="2" t="s">
        <v>626</v>
      </c>
      <c r="AH178" s="2" t="s">
        <v>627</v>
      </c>
      <c r="AI178" s="2" t="s">
        <v>628</v>
      </c>
      <c r="AJ178" s="2"/>
      <c r="AK178" s="6"/>
    </row>
    <row r="179" spans="1:37" s="7" customFormat="1" x14ac:dyDescent="0.2">
      <c r="A179" s="8" t="s">
        <v>65</v>
      </c>
      <c r="B179" s="2" t="s">
        <v>35</v>
      </c>
      <c r="C179" s="8" t="s">
        <v>641</v>
      </c>
      <c r="D179" s="2" t="s">
        <v>642</v>
      </c>
      <c r="E179" s="2" t="s">
        <v>643</v>
      </c>
      <c r="F179" s="8" t="s">
        <v>1837</v>
      </c>
      <c r="G179" s="3">
        <v>1000000</v>
      </c>
      <c r="H179" s="10">
        <v>10000000</v>
      </c>
      <c r="I179" s="2" t="s">
        <v>36</v>
      </c>
      <c r="J179" s="4"/>
      <c r="K179" s="5">
        <v>43929</v>
      </c>
      <c r="L179" s="5">
        <v>43931</v>
      </c>
      <c r="M179" s="5">
        <v>43929</v>
      </c>
      <c r="N179" s="2"/>
      <c r="O179" s="2"/>
      <c r="P179" s="2"/>
      <c r="Q179" s="2" t="s">
        <v>66</v>
      </c>
      <c r="R179" s="2" t="s">
        <v>67</v>
      </c>
      <c r="S179" s="2" t="s">
        <v>68</v>
      </c>
      <c r="T179" s="2" t="s">
        <v>644</v>
      </c>
      <c r="U179" s="2"/>
      <c r="V179" s="2"/>
      <c r="W179" s="2"/>
      <c r="X179" s="2">
        <v>561320</v>
      </c>
      <c r="Y179" s="2" t="s">
        <v>165</v>
      </c>
      <c r="Z179" s="2" t="s">
        <v>116</v>
      </c>
      <c r="AA179" s="2" t="s">
        <v>117</v>
      </c>
      <c r="AB179" s="2" t="s">
        <v>54</v>
      </c>
      <c r="AC179" s="2" t="s">
        <v>55</v>
      </c>
      <c r="AD179" s="2"/>
      <c r="AE179" s="2"/>
      <c r="AF179" s="2"/>
      <c r="AG179" s="2" t="s">
        <v>645</v>
      </c>
      <c r="AH179" s="2" t="s">
        <v>646</v>
      </c>
      <c r="AI179" s="2" t="s">
        <v>647</v>
      </c>
      <c r="AJ179" s="2"/>
      <c r="AK179" s="6"/>
    </row>
    <row r="180" spans="1:37" s="7" customFormat="1" x14ac:dyDescent="0.2">
      <c r="A180" s="8" t="s">
        <v>65</v>
      </c>
      <c r="B180" s="2" t="s">
        <v>35</v>
      </c>
      <c r="C180" s="8" t="s">
        <v>677</v>
      </c>
      <c r="D180" s="2" t="s">
        <v>678</v>
      </c>
      <c r="E180" s="2" t="s">
        <v>679</v>
      </c>
      <c r="F180" s="8" t="s">
        <v>1837</v>
      </c>
      <c r="G180" s="3">
        <v>1000000</v>
      </c>
      <c r="H180" s="10">
        <v>10000000</v>
      </c>
      <c r="I180" s="2" t="s">
        <v>36</v>
      </c>
      <c r="J180" s="4"/>
      <c r="K180" s="5">
        <v>43922</v>
      </c>
      <c r="L180" s="5">
        <v>43924</v>
      </c>
      <c r="M180" s="5">
        <v>43922</v>
      </c>
      <c r="N180" s="2"/>
      <c r="O180" s="2"/>
      <c r="P180" s="2"/>
      <c r="Q180" s="2" t="s">
        <v>57</v>
      </c>
      <c r="R180" s="2" t="s">
        <v>308</v>
      </c>
      <c r="S180" s="2" t="s">
        <v>309</v>
      </c>
      <c r="T180" s="2" t="s">
        <v>310</v>
      </c>
      <c r="U180" s="2"/>
      <c r="V180" s="2"/>
      <c r="W180" s="2"/>
      <c r="X180" s="2">
        <v>561320</v>
      </c>
      <c r="Y180" s="2" t="s">
        <v>165</v>
      </c>
      <c r="Z180" s="2" t="s">
        <v>62</v>
      </c>
      <c r="AA180" s="2" t="s">
        <v>63</v>
      </c>
      <c r="AB180" s="2" t="s">
        <v>54</v>
      </c>
      <c r="AC180" s="2" t="s">
        <v>55</v>
      </c>
      <c r="AD180" s="2" t="s">
        <v>680</v>
      </c>
      <c r="AE180" s="2"/>
      <c r="AF180" s="2"/>
      <c r="AG180" s="2" t="s">
        <v>681</v>
      </c>
      <c r="AH180" s="2" t="s">
        <v>682</v>
      </c>
      <c r="AI180" s="2"/>
      <c r="AJ180" s="2"/>
      <c r="AK180" s="6"/>
    </row>
    <row r="181" spans="1:37" s="7" customFormat="1" x14ac:dyDescent="0.2">
      <c r="A181" s="8" t="s">
        <v>65</v>
      </c>
      <c r="B181" s="2" t="s">
        <v>791</v>
      </c>
      <c r="C181" s="8" t="s">
        <v>928</v>
      </c>
      <c r="D181" s="2" t="s">
        <v>929</v>
      </c>
      <c r="E181" s="2" t="s">
        <v>930</v>
      </c>
      <c r="F181" s="8" t="s">
        <v>1837</v>
      </c>
      <c r="G181" s="3">
        <v>1305741.6000000001</v>
      </c>
      <c r="H181" s="10">
        <v>2611483.2000000002</v>
      </c>
      <c r="I181" s="2"/>
      <c r="J181" s="4">
        <v>0.5</v>
      </c>
      <c r="K181" s="5">
        <v>44036</v>
      </c>
      <c r="L181" s="5">
        <v>44244</v>
      </c>
      <c r="M181" s="5">
        <v>44077</v>
      </c>
      <c r="N181" s="2" t="s">
        <v>931</v>
      </c>
      <c r="O181" s="2" t="s">
        <v>932</v>
      </c>
      <c r="P181" s="2" t="s">
        <v>931</v>
      </c>
      <c r="Q181" s="2" t="s">
        <v>66</v>
      </c>
      <c r="R181" s="2" t="s">
        <v>347</v>
      </c>
      <c r="S181" s="2" t="s">
        <v>348</v>
      </c>
      <c r="T181" s="2" t="s">
        <v>933</v>
      </c>
      <c r="U181" s="2" t="s">
        <v>934</v>
      </c>
      <c r="V181" s="2"/>
      <c r="W181" s="2"/>
      <c r="X181" s="2">
        <v>561612</v>
      </c>
      <c r="Y181" s="2" t="s">
        <v>622</v>
      </c>
      <c r="Z181" s="2" t="s">
        <v>935</v>
      </c>
      <c r="AA181" s="2" t="s">
        <v>936</v>
      </c>
      <c r="AB181" s="2" t="s">
        <v>39</v>
      </c>
      <c r="AC181" s="2" t="s">
        <v>40</v>
      </c>
      <c r="AD181" s="2" t="s">
        <v>937</v>
      </c>
      <c r="AE181" s="2" t="s">
        <v>248</v>
      </c>
      <c r="AF181" s="2" t="s">
        <v>938</v>
      </c>
      <c r="AG181" s="2"/>
      <c r="AH181" s="2"/>
      <c r="AI181" s="2"/>
      <c r="AJ181" s="2"/>
      <c r="AK181" s="6"/>
    </row>
    <row r="182" spans="1:37" s="7" customFormat="1" x14ac:dyDescent="0.2">
      <c r="A182" s="8" t="s">
        <v>65</v>
      </c>
      <c r="B182" s="2" t="s">
        <v>791</v>
      </c>
      <c r="C182" s="8" t="s">
        <v>1019</v>
      </c>
      <c r="D182" s="2" t="s">
        <v>1020</v>
      </c>
      <c r="E182" s="2" t="s">
        <v>1020</v>
      </c>
      <c r="F182" s="8" t="s">
        <v>1837</v>
      </c>
      <c r="G182" s="3">
        <v>1030786.5600000001</v>
      </c>
      <c r="H182" s="10">
        <v>1030786.5600000001</v>
      </c>
      <c r="I182" s="2"/>
      <c r="J182" s="4">
        <v>1</v>
      </c>
      <c r="K182" s="5">
        <v>44036</v>
      </c>
      <c r="L182" s="5">
        <v>44227</v>
      </c>
      <c r="M182" s="5">
        <v>44042</v>
      </c>
      <c r="N182" s="2" t="s">
        <v>1021</v>
      </c>
      <c r="O182" s="2" t="s">
        <v>1022</v>
      </c>
      <c r="P182" s="2" t="s">
        <v>1021</v>
      </c>
      <c r="Q182" s="2" t="s">
        <v>66</v>
      </c>
      <c r="R182" s="2" t="s">
        <v>347</v>
      </c>
      <c r="S182" s="2" t="s">
        <v>348</v>
      </c>
      <c r="T182" s="2" t="s">
        <v>1023</v>
      </c>
      <c r="U182" s="2" t="s">
        <v>1024</v>
      </c>
      <c r="V182" s="2" t="s">
        <v>1025</v>
      </c>
      <c r="W182" s="2"/>
      <c r="X182" s="2">
        <v>561320</v>
      </c>
      <c r="Y182" s="2" t="s">
        <v>165</v>
      </c>
      <c r="Z182" s="2" t="s">
        <v>1026</v>
      </c>
      <c r="AA182" s="2" t="s">
        <v>1027</v>
      </c>
      <c r="AB182" s="2" t="s">
        <v>54</v>
      </c>
      <c r="AC182" s="2" t="s">
        <v>801</v>
      </c>
      <c r="AD182" s="2" t="s">
        <v>1028</v>
      </c>
      <c r="AE182" s="2" t="s">
        <v>317</v>
      </c>
      <c r="AF182" s="2" t="s">
        <v>1029</v>
      </c>
      <c r="AG182" s="2"/>
      <c r="AH182" s="2"/>
      <c r="AI182" s="2"/>
      <c r="AJ182" s="2"/>
      <c r="AK182" s="6"/>
    </row>
    <row r="183" spans="1:37" s="7" customFormat="1" x14ac:dyDescent="0.2">
      <c r="A183" s="8" t="s">
        <v>65</v>
      </c>
      <c r="B183" s="2" t="s">
        <v>791</v>
      </c>
      <c r="C183" s="8" t="s">
        <v>1095</v>
      </c>
      <c r="D183" s="2" t="s">
        <v>1096</v>
      </c>
      <c r="E183" s="2" t="s">
        <v>1096</v>
      </c>
      <c r="F183" s="8" t="s">
        <v>1837</v>
      </c>
      <c r="G183" s="3">
        <v>1070641.92</v>
      </c>
      <c r="H183" s="10">
        <v>1070641.92</v>
      </c>
      <c r="I183" s="2"/>
      <c r="J183" s="4">
        <v>1</v>
      </c>
      <c r="K183" s="5">
        <v>44020</v>
      </c>
      <c r="L183" s="5">
        <v>44208</v>
      </c>
      <c r="M183" s="5">
        <v>44080</v>
      </c>
      <c r="N183" s="2" t="s">
        <v>931</v>
      </c>
      <c r="O183" s="2" t="s">
        <v>932</v>
      </c>
      <c r="P183" s="2" t="s">
        <v>931</v>
      </c>
      <c r="Q183" s="2" t="s">
        <v>66</v>
      </c>
      <c r="R183" s="2" t="s">
        <v>67</v>
      </c>
      <c r="S183" s="2" t="s">
        <v>144</v>
      </c>
      <c r="T183" s="2" t="s">
        <v>145</v>
      </c>
      <c r="U183" s="2"/>
      <c r="V183" s="2"/>
      <c r="W183" s="2"/>
      <c r="X183" s="2">
        <v>561612</v>
      </c>
      <c r="Y183" s="2" t="s">
        <v>622</v>
      </c>
      <c r="Z183" s="2" t="s">
        <v>935</v>
      </c>
      <c r="AA183" s="2" t="s">
        <v>936</v>
      </c>
      <c r="AB183" s="2" t="s">
        <v>98</v>
      </c>
      <c r="AC183" s="2" t="s">
        <v>99</v>
      </c>
      <c r="AD183" s="2" t="s">
        <v>1097</v>
      </c>
      <c r="AE183" s="2" t="s">
        <v>65</v>
      </c>
      <c r="AF183" s="2" t="s">
        <v>1098</v>
      </c>
      <c r="AG183" s="2"/>
      <c r="AH183" s="2"/>
      <c r="AI183" s="2"/>
      <c r="AJ183" s="2"/>
      <c r="AK183" s="6"/>
    </row>
    <row r="184" spans="1:37" s="7" customFormat="1" x14ac:dyDescent="0.2">
      <c r="A184" s="8" t="s">
        <v>65</v>
      </c>
      <c r="B184" s="2" t="s">
        <v>791</v>
      </c>
      <c r="C184" s="8" t="s">
        <v>1384</v>
      </c>
      <c r="D184" s="2" t="s">
        <v>1385</v>
      </c>
      <c r="E184" s="2" t="s">
        <v>1386</v>
      </c>
      <c r="F184" s="8" t="s">
        <v>1837</v>
      </c>
      <c r="G184" s="3">
        <v>1458191.75</v>
      </c>
      <c r="H184" s="10">
        <v>1458191.75</v>
      </c>
      <c r="I184" s="2"/>
      <c r="J184" s="4">
        <v>1</v>
      </c>
      <c r="K184" s="5">
        <v>43960</v>
      </c>
      <c r="L184" s="5">
        <v>44135</v>
      </c>
      <c r="M184" s="5">
        <v>44064</v>
      </c>
      <c r="N184" s="2" t="s">
        <v>1387</v>
      </c>
      <c r="O184" s="2" t="s">
        <v>1388</v>
      </c>
      <c r="P184" s="2" t="s">
        <v>1387</v>
      </c>
      <c r="Q184" s="2" t="s">
        <v>66</v>
      </c>
      <c r="R184" s="2" t="s">
        <v>347</v>
      </c>
      <c r="S184" s="2" t="s">
        <v>348</v>
      </c>
      <c r="T184" s="2" t="s">
        <v>1389</v>
      </c>
      <c r="U184" s="2" t="s">
        <v>1390</v>
      </c>
      <c r="V184" s="2" t="s">
        <v>1391</v>
      </c>
      <c r="W184" s="2"/>
      <c r="X184" s="2">
        <v>561320</v>
      </c>
      <c r="Y184" s="2" t="s">
        <v>165</v>
      </c>
      <c r="Z184" s="2" t="s">
        <v>1392</v>
      </c>
      <c r="AA184" s="2" t="s">
        <v>1393</v>
      </c>
      <c r="AB184" s="2" t="s">
        <v>54</v>
      </c>
      <c r="AC184" s="2" t="s">
        <v>801</v>
      </c>
      <c r="AD184" s="2" t="s">
        <v>1394</v>
      </c>
      <c r="AE184" s="2" t="s">
        <v>549</v>
      </c>
      <c r="AF184" s="2" t="s">
        <v>1395</v>
      </c>
      <c r="AG184" s="2"/>
      <c r="AH184" s="2"/>
      <c r="AI184" s="2"/>
      <c r="AJ184" s="2"/>
      <c r="AK184" s="6"/>
    </row>
    <row r="185" spans="1:37" s="7" customFormat="1" x14ac:dyDescent="0.2">
      <c r="A185" s="8" t="s">
        <v>65</v>
      </c>
      <c r="B185" s="2" t="s">
        <v>808</v>
      </c>
      <c r="C185" s="8" t="s">
        <v>1503</v>
      </c>
      <c r="D185" s="2" t="s">
        <v>1504</v>
      </c>
      <c r="E185" s="2" t="s">
        <v>1504</v>
      </c>
      <c r="F185" s="8" t="s">
        <v>1837</v>
      </c>
      <c r="G185" s="3">
        <v>2000000</v>
      </c>
      <c r="H185" s="10">
        <v>2000000</v>
      </c>
      <c r="I185" s="2"/>
      <c r="J185" s="4">
        <v>1</v>
      </c>
      <c r="K185" s="5">
        <v>43944</v>
      </c>
      <c r="L185" s="5">
        <v>44196</v>
      </c>
      <c r="M185" s="5"/>
      <c r="N185" s="2" t="s">
        <v>1505</v>
      </c>
      <c r="O185" s="2" t="s">
        <v>1506</v>
      </c>
      <c r="P185" s="2" t="s">
        <v>1505</v>
      </c>
      <c r="Q185" s="2" t="s">
        <v>66</v>
      </c>
      <c r="R185" s="2" t="s">
        <v>347</v>
      </c>
      <c r="S185" s="2" t="s">
        <v>348</v>
      </c>
      <c r="T185" s="2" t="s">
        <v>367</v>
      </c>
      <c r="U185" s="2" t="s">
        <v>368</v>
      </c>
      <c r="V185" s="2"/>
      <c r="W185" s="2"/>
      <c r="X185" s="2">
        <v>561320</v>
      </c>
      <c r="Y185" s="2" t="s">
        <v>165</v>
      </c>
      <c r="Z185" s="2" t="s">
        <v>1026</v>
      </c>
      <c r="AA185" s="2" t="s">
        <v>1027</v>
      </c>
      <c r="AB185" s="2" t="s">
        <v>54</v>
      </c>
      <c r="AC185" s="2" t="s">
        <v>801</v>
      </c>
      <c r="AD185" s="2" t="s">
        <v>1507</v>
      </c>
      <c r="AE185" s="2" t="s">
        <v>383</v>
      </c>
      <c r="AF185" s="2" t="s">
        <v>1508</v>
      </c>
      <c r="AG185" s="2"/>
      <c r="AH185" s="2"/>
      <c r="AI185" s="2"/>
      <c r="AJ185" s="2"/>
    </row>
    <row r="186" spans="1:37" s="7" customFormat="1" x14ac:dyDescent="0.2">
      <c r="A186" s="8" t="s">
        <v>65</v>
      </c>
      <c r="B186" s="2" t="s">
        <v>791</v>
      </c>
      <c r="C186" s="8" t="s">
        <v>1570</v>
      </c>
      <c r="D186" s="2" t="s">
        <v>1571</v>
      </c>
      <c r="E186" s="2" t="s">
        <v>1572</v>
      </c>
      <c r="F186" s="8" t="s">
        <v>1837</v>
      </c>
      <c r="G186" s="3">
        <v>2547986.61</v>
      </c>
      <c r="H186" s="10">
        <v>2547986.61</v>
      </c>
      <c r="I186" s="2"/>
      <c r="J186" s="4">
        <v>1</v>
      </c>
      <c r="K186" s="5">
        <v>43931</v>
      </c>
      <c r="L186" s="5">
        <v>44124</v>
      </c>
      <c r="M186" s="5">
        <v>44056</v>
      </c>
      <c r="N186" s="2" t="s">
        <v>1021</v>
      </c>
      <c r="O186" s="2" t="s">
        <v>1022</v>
      </c>
      <c r="P186" s="2" t="s">
        <v>1021</v>
      </c>
      <c r="Q186" s="2" t="s">
        <v>66</v>
      </c>
      <c r="R186" s="2" t="s">
        <v>347</v>
      </c>
      <c r="S186" s="2" t="s">
        <v>348</v>
      </c>
      <c r="T186" s="2" t="s">
        <v>953</v>
      </c>
      <c r="U186" s="2" t="s">
        <v>954</v>
      </c>
      <c r="V186" s="2" t="s">
        <v>955</v>
      </c>
      <c r="W186" s="2"/>
      <c r="X186" s="2">
        <v>561320</v>
      </c>
      <c r="Y186" s="2" t="s">
        <v>165</v>
      </c>
      <c r="Z186" s="2" t="s">
        <v>1392</v>
      </c>
      <c r="AA186" s="2" t="s">
        <v>1393</v>
      </c>
      <c r="AB186" s="2" t="s">
        <v>98</v>
      </c>
      <c r="AC186" s="2" t="s">
        <v>99</v>
      </c>
      <c r="AD186" s="2" t="s">
        <v>1573</v>
      </c>
      <c r="AE186" s="2" t="s">
        <v>248</v>
      </c>
      <c r="AF186" s="2" t="s">
        <v>1574</v>
      </c>
      <c r="AG186" s="2"/>
      <c r="AH186" s="2"/>
      <c r="AI186" s="2"/>
      <c r="AJ186" s="2"/>
    </row>
    <row r="187" spans="1:37" s="7" customFormat="1" x14ac:dyDescent="0.2">
      <c r="A187" s="8" t="s">
        <v>65</v>
      </c>
      <c r="B187" s="2" t="s">
        <v>808</v>
      </c>
      <c r="C187" s="8" t="s">
        <v>1612</v>
      </c>
      <c r="D187" s="2" t="s">
        <v>1613</v>
      </c>
      <c r="E187" s="2" t="s">
        <v>1613</v>
      </c>
      <c r="F187" s="8" t="s">
        <v>1837</v>
      </c>
      <c r="G187" s="3">
        <v>1081418</v>
      </c>
      <c r="H187" s="10">
        <v>1238018</v>
      </c>
      <c r="I187" s="2"/>
      <c r="J187" s="4">
        <v>0.87349999999999994</v>
      </c>
      <c r="K187" s="5">
        <v>43935</v>
      </c>
      <c r="L187" s="5">
        <v>44211</v>
      </c>
      <c r="M187" s="5"/>
      <c r="N187" s="2" t="s">
        <v>1614</v>
      </c>
      <c r="O187" s="2" t="s">
        <v>1615</v>
      </c>
      <c r="P187" s="2" t="s">
        <v>1614</v>
      </c>
      <c r="Q187" s="2" t="s">
        <v>66</v>
      </c>
      <c r="R187" s="2" t="s">
        <v>67</v>
      </c>
      <c r="S187" s="2" t="s">
        <v>296</v>
      </c>
      <c r="T187" s="2" t="s">
        <v>1616</v>
      </c>
      <c r="U187" s="2"/>
      <c r="V187" s="2"/>
      <c r="W187" s="2"/>
      <c r="X187" s="2">
        <v>561599</v>
      </c>
      <c r="Y187" s="2" t="s">
        <v>1617</v>
      </c>
      <c r="Z187" s="2" t="s">
        <v>1618</v>
      </c>
      <c r="AA187" s="2" t="s">
        <v>1619</v>
      </c>
      <c r="AB187" s="2" t="s">
        <v>54</v>
      </c>
      <c r="AC187" s="2" t="s">
        <v>801</v>
      </c>
      <c r="AD187" s="2" t="s">
        <v>817</v>
      </c>
      <c r="AE187" s="2" t="s">
        <v>248</v>
      </c>
      <c r="AF187" s="2" t="s">
        <v>1620</v>
      </c>
      <c r="AG187" s="2"/>
      <c r="AH187" s="2"/>
      <c r="AI187" s="2"/>
      <c r="AJ187" s="2"/>
    </row>
    <row r="188" spans="1:37" s="7" customFormat="1" x14ac:dyDescent="0.2">
      <c r="A188" s="8" t="s">
        <v>65</v>
      </c>
      <c r="B188" s="2" t="s">
        <v>808</v>
      </c>
      <c r="C188" s="8" t="s">
        <v>1625</v>
      </c>
      <c r="D188" s="2" t="s">
        <v>1626</v>
      </c>
      <c r="E188" s="2" t="s">
        <v>1626</v>
      </c>
      <c r="F188" s="8" t="s">
        <v>1837</v>
      </c>
      <c r="G188" s="3">
        <v>2192510.7200000002</v>
      </c>
      <c r="H188" s="10">
        <v>2192510.7200000002</v>
      </c>
      <c r="I188" s="2"/>
      <c r="J188" s="4">
        <v>1</v>
      </c>
      <c r="K188" s="5">
        <v>43927</v>
      </c>
      <c r="L188" s="5">
        <v>44173</v>
      </c>
      <c r="M188" s="5"/>
      <c r="N188" s="2" t="s">
        <v>1379</v>
      </c>
      <c r="O188" s="2" t="s">
        <v>1380</v>
      </c>
      <c r="P188" s="2" t="s">
        <v>1379</v>
      </c>
      <c r="Q188" s="2" t="s">
        <v>66</v>
      </c>
      <c r="R188" s="2" t="s">
        <v>67</v>
      </c>
      <c r="S188" s="2" t="s">
        <v>296</v>
      </c>
      <c r="T188" s="2" t="s">
        <v>297</v>
      </c>
      <c r="U188" s="2" t="s">
        <v>298</v>
      </c>
      <c r="V188" s="2"/>
      <c r="W188" s="2"/>
      <c r="X188" s="2">
        <v>561720</v>
      </c>
      <c r="Y188" s="2" t="s">
        <v>83</v>
      </c>
      <c r="Z188" s="2" t="s">
        <v>831</v>
      </c>
      <c r="AA188" s="2" t="s">
        <v>832</v>
      </c>
      <c r="AB188" s="2" t="s">
        <v>98</v>
      </c>
      <c r="AC188" s="2" t="s">
        <v>99</v>
      </c>
      <c r="AD188" s="2" t="s">
        <v>1627</v>
      </c>
      <c r="AE188" s="2" t="s">
        <v>302</v>
      </c>
      <c r="AF188" s="2" t="s">
        <v>1628</v>
      </c>
      <c r="AG188" s="2"/>
      <c r="AH188" s="2"/>
      <c r="AI188" s="2"/>
      <c r="AJ188" s="2"/>
    </row>
    <row r="189" spans="1:37" s="7" customFormat="1" x14ac:dyDescent="0.2">
      <c r="A189" s="8" t="s">
        <v>65</v>
      </c>
      <c r="B189" s="2" t="s">
        <v>808</v>
      </c>
      <c r="C189" s="8" t="s">
        <v>1666</v>
      </c>
      <c r="D189" s="2" t="s">
        <v>1667</v>
      </c>
      <c r="E189" s="2" t="s">
        <v>1667</v>
      </c>
      <c r="F189" s="8" t="s">
        <v>1837</v>
      </c>
      <c r="G189" s="3">
        <v>1297199.57</v>
      </c>
      <c r="H189" s="10">
        <v>1297199.57</v>
      </c>
      <c r="I189" s="2"/>
      <c r="J189" s="4">
        <v>1</v>
      </c>
      <c r="K189" s="5">
        <v>43927</v>
      </c>
      <c r="L189" s="5">
        <v>44170</v>
      </c>
      <c r="M189" s="5"/>
      <c r="N189" s="2" t="s">
        <v>1668</v>
      </c>
      <c r="O189" s="2" t="s">
        <v>1669</v>
      </c>
      <c r="P189" s="2" t="s">
        <v>1668</v>
      </c>
      <c r="Q189" s="2" t="s">
        <v>66</v>
      </c>
      <c r="R189" s="2" t="s">
        <v>67</v>
      </c>
      <c r="S189" s="2" t="s">
        <v>68</v>
      </c>
      <c r="T189" s="2" t="s">
        <v>69</v>
      </c>
      <c r="U189" s="2"/>
      <c r="V189" s="2"/>
      <c r="W189" s="2"/>
      <c r="X189" s="2">
        <v>622110</v>
      </c>
      <c r="Y189" s="2" t="s">
        <v>445</v>
      </c>
      <c r="Z189" s="2" t="s">
        <v>1026</v>
      </c>
      <c r="AA189" s="2" t="s">
        <v>1027</v>
      </c>
      <c r="AB189" s="2" t="s">
        <v>54</v>
      </c>
      <c r="AC189" s="2" t="s">
        <v>801</v>
      </c>
      <c r="AD189" s="2" t="s">
        <v>1557</v>
      </c>
      <c r="AE189" s="2" t="s">
        <v>508</v>
      </c>
      <c r="AF189" s="2" t="s">
        <v>1670</v>
      </c>
      <c r="AG189" s="2"/>
      <c r="AH189" s="2"/>
      <c r="AI189" s="2"/>
      <c r="AJ189" s="2"/>
    </row>
    <row r="190" spans="1:37" s="7" customFormat="1" x14ac:dyDescent="0.2">
      <c r="A190" s="8" t="s">
        <v>65</v>
      </c>
      <c r="B190" s="2" t="s">
        <v>791</v>
      </c>
      <c r="C190" s="8" t="s">
        <v>1671</v>
      </c>
      <c r="D190" s="2" t="s">
        <v>1667</v>
      </c>
      <c r="E190" s="2" t="s">
        <v>1667</v>
      </c>
      <c r="F190" s="8" t="s">
        <v>1837</v>
      </c>
      <c r="G190" s="3">
        <v>1297199.57</v>
      </c>
      <c r="H190" s="10">
        <v>1297199.57</v>
      </c>
      <c r="I190" s="2"/>
      <c r="J190" s="4">
        <v>1</v>
      </c>
      <c r="K190" s="5">
        <v>43927</v>
      </c>
      <c r="L190" s="5">
        <v>44140</v>
      </c>
      <c r="M190" s="5">
        <v>44039</v>
      </c>
      <c r="N190" s="2" t="s">
        <v>1668</v>
      </c>
      <c r="O190" s="2" t="s">
        <v>1669</v>
      </c>
      <c r="P190" s="2" t="s">
        <v>1668</v>
      </c>
      <c r="Q190" s="2" t="s">
        <v>66</v>
      </c>
      <c r="R190" s="2" t="s">
        <v>347</v>
      </c>
      <c r="S190" s="2" t="s">
        <v>348</v>
      </c>
      <c r="T190" s="2" t="s">
        <v>953</v>
      </c>
      <c r="U190" s="2" t="s">
        <v>1672</v>
      </c>
      <c r="V190" s="2" t="s">
        <v>1673</v>
      </c>
      <c r="W190" s="2"/>
      <c r="X190" s="2">
        <v>622110</v>
      </c>
      <c r="Y190" s="2" t="s">
        <v>445</v>
      </c>
      <c r="Z190" s="2" t="s">
        <v>1026</v>
      </c>
      <c r="AA190" s="2" t="s">
        <v>1027</v>
      </c>
      <c r="AB190" s="2" t="s">
        <v>54</v>
      </c>
      <c r="AC190" s="2" t="s">
        <v>801</v>
      </c>
      <c r="AD190" s="2" t="s">
        <v>1557</v>
      </c>
      <c r="AE190" s="2" t="s">
        <v>508</v>
      </c>
      <c r="AF190" s="2" t="s">
        <v>1670</v>
      </c>
      <c r="AG190" s="2"/>
      <c r="AH190" s="2"/>
      <c r="AI190" s="2"/>
      <c r="AJ190" s="2"/>
    </row>
    <row r="191" spans="1:37" s="7" customFormat="1" x14ac:dyDescent="0.2">
      <c r="A191" s="8" t="s">
        <v>65</v>
      </c>
      <c r="B191" s="2" t="s">
        <v>791</v>
      </c>
      <c r="C191" s="8" t="s">
        <v>1763</v>
      </c>
      <c r="D191" s="2" t="s">
        <v>1764</v>
      </c>
      <c r="E191" s="2" t="s">
        <v>1764</v>
      </c>
      <c r="F191" s="8" t="s">
        <v>1837</v>
      </c>
      <c r="G191" s="3">
        <v>1242021.3</v>
      </c>
      <c r="H191" s="10">
        <v>1242021.3</v>
      </c>
      <c r="I191" s="2"/>
      <c r="J191" s="4">
        <v>1</v>
      </c>
      <c r="K191" s="5">
        <v>43909</v>
      </c>
      <c r="L191" s="5">
        <v>44104</v>
      </c>
      <c r="M191" s="5">
        <v>43909</v>
      </c>
      <c r="N191" s="2" t="s">
        <v>378</v>
      </c>
      <c r="O191" s="2" t="s">
        <v>379</v>
      </c>
      <c r="P191" s="2" t="s">
        <v>378</v>
      </c>
      <c r="Q191" s="2" t="s">
        <v>66</v>
      </c>
      <c r="R191" s="2" t="s">
        <v>347</v>
      </c>
      <c r="S191" s="2" t="s">
        <v>348</v>
      </c>
      <c r="T191" s="2" t="s">
        <v>953</v>
      </c>
      <c r="U191" s="2" t="s">
        <v>954</v>
      </c>
      <c r="V191" s="2" t="s">
        <v>955</v>
      </c>
      <c r="W191" s="2"/>
      <c r="X191" s="2">
        <v>339112</v>
      </c>
      <c r="Y191" s="2" t="s">
        <v>231</v>
      </c>
      <c r="Z191" s="2" t="s">
        <v>799</v>
      </c>
      <c r="AA191" s="2" t="s">
        <v>800</v>
      </c>
      <c r="AB191" s="2" t="s">
        <v>54</v>
      </c>
      <c r="AC191" s="2" t="s">
        <v>801</v>
      </c>
      <c r="AD191" s="2" t="s">
        <v>1573</v>
      </c>
      <c r="AE191" s="2" t="s">
        <v>248</v>
      </c>
      <c r="AF191" s="2" t="s">
        <v>1765</v>
      </c>
      <c r="AG191" s="2"/>
      <c r="AH191" s="2"/>
      <c r="AI191" s="2"/>
      <c r="AJ191" s="2"/>
    </row>
    <row r="192" spans="1:37" s="7" customFormat="1" x14ac:dyDescent="0.2">
      <c r="A192" s="8" t="s">
        <v>65</v>
      </c>
      <c r="B192" s="2" t="s">
        <v>791</v>
      </c>
      <c r="C192" s="8" t="s">
        <v>1766</v>
      </c>
      <c r="D192" s="2" t="s">
        <v>1767</v>
      </c>
      <c r="E192" s="2" t="s">
        <v>1768</v>
      </c>
      <c r="F192" s="8" t="s">
        <v>1837</v>
      </c>
      <c r="G192" s="3">
        <v>1127769.6399999999</v>
      </c>
      <c r="H192" s="10">
        <v>1127769.6399999999</v>
      </c>
      <c r="I192" s="2"/>
      <c r="J192" s="4">
        <v>1</v>
      </c>
      <c r="K192" s="5">
        <v>43910</v>
      </c>
      <c r="L192" s="5">
        <v>44125</v>
      </c>
      <c r="M192" s="5">
        <v>44040</v>
      </c>
      <c r="N192" s="2" t="s">
        <v>1769</v>
      </c>
      <c r="O192" s="2" t="s">
        <v>1770</v>
      </c>
      <c r="P192" s="2" t="s">
        <v>1769</v>
      </c>
      <c r="Q192" s="2" t="s">
        <v>66</v>
      </c>
      <c r="R192" s="2" t="s">
        <v>347</v>
      </c>
      <c r="S192" s="2" t="s">
        <v>348</v>
      </c>
      <c r="T192" s="2" t="s">
        <v>1771</v>
      </c>
      <c r="U192" s="2" t="s">
        <v>1772</v>
      </c>
      <c r="V192" s="2"/>
      <c r="W192" s="2"/>
      <c r="X192" s="2">
        <v>561612</v>
      </c>
      <c r="Y192" s="2" t="s">
        <v>622</v>
      </c>
      <c r="Z192" s="2" t="s">
        <v>935</v>
      </c>
      <c r="AA192" s="2" t="s">
        <v>936</v>
      </c>
      <c r="AB192" s="2" t="s">
        <v>54</v>
      </c>
      <c r="AC192" s="2" t="s">
        <v>801</v>
      </c>
      <c r="AD192" s="2" t="s">
        <v>1196</v>
      </c>
      <c r="AE192" s="2" t="s">
        <v>65</v>
      </c>
      <c r="AF192" s="2" t="s">
        <v>1773</v>
      </c>
      <c r="AG192" s="2"/>
      <c r="AH192" s="2"/>
      <c r="AI192" s="2"/>
      <c r="AJ192" s="2"/>
    </row>
    <row r="193" spans="1:36" s="7" customFormat="1" x14ac:dyDescent="0.2">
      <c r="A193" s="8" t="s">
        <v>65</v>
      </c>
      <c r="B193" s="2" t="s">
        <v>791</v>
      </c>
      <c r="C193" s="8" t="s">
        <v>1812</v>
      </c>
      <c r="D193" s="2" t="s">
        <v>1813</v>
      </c>
      <c r="E193" s="2" t="s">
        <v>1814</v>
      </c>
      <c r="F193" s="8" t="s">
        <v>1837</v>
      </c>
      <c r="G193" s="3">
        <v>1003877.69</v>
      </c>
      <c r="H193" s="10">
        <v>1502891.69</v>
      </c>
      <c r="I193" s="2"/>
      <c r="J193" s="4">
        <v>0.66700000000000004</v>
      </c>
      <c r="K193" s="5">
        <v>43100</v>
      </c>
      <c r="L193" s="5">
        <v>44196</v>
      </c>
      <c r="M193" s="5">
        <v>44076</v>
      </c>
      <c r="N193" s="2" t="s">
        <v>1815</v>
      </c>
      <c r="O193" s="2" t="s">
        <v>1816</v>
      </c>
      <c r="P193" s="2" t="s">
        <v>1815</v>
      </c>
      <c r="Q193" s="2" t="s">
        <v>66</v>
      </c>
      <c r="R193" s="2" t="s">
        <v>347</v>
      </c>
      <c r="S193" s="2" t="s">
        <v>348</v>
      </c>
      <c r="T193" s="2" t="s">
        <v>1817</v>
      </c>
      <c r="U193" s="2" t="s">
        <v>1818</v>
      </c>
      <c r="V193" s="2" t="s">
        <v>1819</v>
      </c>
      <c r="W193" s="2"/>
      <c r="X193" s="2">
        <v>621511</v>
      </c>
      <c r="Y193" s="2" t="s">
        <v>76</v>
      </c>
      <c r="Z193" s="2" t="s">
        <v>1820</v>
      </c>
      <c r="AA193" s="2" t="s">
        <v>1821</v>
      </c>
      <c r="AB193" s="2" t="s">
        <v>54</v>
      </c>
      <c r="AC193" s="2" t="s">
        <v>801</v>
      </c>
      <c r="AD193" s="2" t="s">
        <v>1068</v>
      </c>
      <c r="AE193" s="2" t="s">
        <v>267</v>
      </c>
      <c r="AF193" s="2" t="s">
        <v>1822</v>
      </c>
      <c r="AG193" s="2"/>
      <c r="AH193" s="2"/>
      <c r="AI193" s="2"/>
      <c r="AJ193" s="2"/>
    </row>
    <row r="194" spans="1:36" s="7" customFormat="1" x14ac:dyDescent="0.2">
      <c r="A194" s="8" t="s">
        <v>65</v>
      </c>
      <c r="B194" s="2" t="s">
        <v>808</v>
      </c>
      <c r="C194" s="8" t="s">
        <v>1831</v>
      </c>
      <c r="D194" s="2" t="s">
        <v>1832</v>
      </c>
      <c r="E194" s="2" t="s">
        <v>1832</v>
      </c>
      <c r="F194" s="8" t="s">
        <v>1837</v>
      </c>
      <c r="G194" s="3">
        <v>3033023.84</v>
      </c>
      <c r="H194" s="10">
        <v>3033023.84</v>
      </c>
      <c r="I194" s="2"/>
      <c r="J194" s="4">
        <v>1</v>
      </c>
      <c r="K194" s="5">
        <v>42613</v>
      </c>
      <c r="L194" s="5">
        <v>44089</v>
      </c>
      <c r="M194" s="5"/>
      <c r="N194" s="2" t="s">
        <v>1810</v>
      </c>
      <c r="O194" s="2" t="s">
        <v>1811</v>
      </c>
      <c r="P194" s="2" t="s">
        <v>1810</v>
      </c>
      <c r="Q194" s="2" t="s">
        <v>66</v>
      </c>
      <c r="R194" s="2" t="s">
        <v>67</v>
      </c>
      <c r="S194" s="2" t="s">
        <v>144</v>
      </c>
      <c r="T194" s="2" t="s">
        <v>1792</v>
      </c>
      <c r="U194" s="2"/>
      <c r="V194" s="2"/>
      <c r="W194" s="2"/>
      <c r="X194" s="2">
        <v>236220</v>
      </c>
      <c r="Y194" s="2" t="s">
        <v>94</v>
      </c>
      <c r="Z194" s="2" t="s">
        <v>1808</v>
      </c>
      <c r="AA194" s="2" t="s">
        <v>1809</v>
      </c>
      <c r="AB194" s="2" t="s">
        <v>98</v>
      </c>
      <c r="AC194" s="2" t="s">
        <v>99</v>
      </c>
      <c r="AD194" s="2" t="s">
        <v>833</v>
      </c>
      <c r="AE194" s="2" t="s">
        <v>547</v>
      </c>
      <c r="AF194" s="2" t="s">
        <v>834</v>
      </c>
      <c r="AG194" s="2"/>
      <c r="AH194" s="2"/>
      <c r="AI194" s="2"/>
      <c r="AJ194" s="2"/>
    </row>
    <row r="195" spans="1:36" s="7" customFormat="1" x14ac:dyDescent="0.2">
      <c r="A195" s="8" t="s">
        <v>65</v>
      </c>
      <c r="B195" s="2" t="s">
        <v>35</v>
      </c>
      <c r="C195" s="8" t="s">
        <v>139</v>
      </c>
      <c r="D195" s="2" t="s">
        <v>140</v>
      </c>
      <c r="E195" s="2" t="s">
        <v>141</v>
      </c>
      <c r="F195" s="8" t="s">
        <v>1841</v>
      </c>
      <c r="G195" s="3">
        <v>130327</v>
      </c>
      <c r="H195" s="10">
        <v>10352190</v>
      </c>
      <c r="I195" s="2" t="s">
        <v>36</v>
      </c>
      <c r="J195" s="4"/>
      <c r="K195" s="5">
        <v>44053</v>
      </c>
      <c r="L195" s="5"/>
      <c r="M195" s="5">
        <v>44053</v>
      </c>
      <c r="N195" s="2" t="s">
        <v>142</v>
      </c>
      <c r="O195" s="2" t="s">
        <v>143</v>
      </c>
      <c r="P195" s="2" t="s">
        <v>142</v>
      </c>
      <c r="Q195" s="2" t="s">
        <v>66</v>
      </c>
      <c r="R195" s="2" t="s">
        <v>67</v>
      </c>
      <c r="S195" s="2" t="s">
        <v>144</v>
      </c>
      <c r="T195" s="2" t="s">
        <v>145</v>
      </c>
      <c r="U195" s="2"/>
      <c r="V195" s="2"/>
      <c r="W195" s="2"/>
      <c r="X195" s="2">
        <v>339114</v>
      </c>
      <c r="Y195" s="2" t="s">
        <v>146</v>
      </c>
      <c r="Z195" s="2" t="s">
        <v>71</v>
      </c>
      <c r="AA195" s="2" t="s">
        <v>72</v>
      </c>
      <c r="AB195" s="2" t="s">
        <v>54</v>
      </c>
      <c r="AC195" s="2" t="s">
        <v>55</v>
      </c>
      <c r="AD195" s="2"/>
      <c r="AE195" s="2"/>
      <c r="AF195" s="2"/>
      <c r="AG195" s="2" t="s">
        <v>147</v>
      </c>
      <c r="AH195" s="2" t="s">
        <v>148</v>
      </c>
      <c r="AI195" s="2" t="s">
        <v>149</v>
      </c>
      <c r="AJ195" s="2" t="s">
        <v>150</v>
      </c>
    </row>
    <row r="196" spans="1:36" s="7" customFormat="1" x14ac:dyDescent="0.2">
      <c r="A196" s="8" t="s">
        <v>65</v>
      </c>
      <c r="B196" s="2" t="s">
        <v>35</v>
      </c>
      <c r="C196" s="8" t="s">
        <v>290</v>
      </c>
      <c r="D196" s="2" t="s">
        <v>291</v>
      </c>
      <c r="E196" s="2" t="s">
        <v>292</v>
      </c>
      <c r="F196" s="8" t="s">
        <v>1841</v>
      </c>
      <c r="G196" s="3">
        <v>1775720</v>
      </c>
      <c r="H196" s="10">
        <v>1775720</v>
      </c>
      <c r="I196" s="2" t="s">
        <v>36</v>
      </c>
      <c r="J196" s="4"/>
      <c r="K196" s="5">
        <v>43985</v>
      </c>
      <c r="L196" s="5"/>
      <c r="M196" s="5">
        <v>43985</v>
      </c>
      <c r="N196" s="2" t="s">
        <v>293</v>
      </c>
      <c r="O196" s="2" t="s">
        <v>294</v>
      </c>
      <c r="P196" s="2" t="s">
        <v>295</v>
      </c>
      <c r="Q196" s="2" t="s">
        <v>66</v>
      </c>
      <c r="R196" s="2" t="s">
        <v>67</v>
      </c>
      <c r="S196" s="2" t="s">
        <v>296</v>
      </c>
      <c r="T196" s="2" t="s">
        <v>297</v>
      </c>
      <c r="U196" s="2" t="s">
        <v>298</v>
      </c>
      <c r="V196" s="2"/>
      <c r="W196" s="2"/>
      <c r="X196" s="2">
        <v>325412</v>
      </c>
      <c r="Y196" s="2" t="s">
        <v>299</v>
      </c>
      <c r="Z196" s="2" t="s">
        <v>71</v>
      </c>
      <c r="AA196" s="2" t="s">
        <v>72</v>
      </c>
      <c r="AB196" s="2" t="s">
        <v>54</v>
      </c>
      <c r="AC196" s="2" t="s">
        <v>55</v>
      </c>
      <c r="AD196" s="2"/>
      <c r="AE196" s="2"/>
      <c r="AF196" s="2"/>
      <c r="AG196" s="2" t="s">
        <v>300</v>
      </c>
      <c r="AH196" s="2" t="s">
        <v>301</v>
      </c>
      <c r="AI196" s="2"/>
      <c r="AJ196" s="2"/>
    </row>
    <row r="197" spans="1:36" s="7" customFormat="1" x14ac:dyDescent="0.2">
      <c r="A197" s="8" t="s">
        <v>65</v>
      </c>
      <c r="B197" s="2" t="s">
        <v>35</v>
      </c>
      <c r="C197" s="8" t="s">
        <v>606</v>
      </c>
      <c r="D197" s="2" t="s">
        <v>607</v>
      </c>
      <c r="E197" s="2" t="s">
        <v>608</v>
      </c>
      <c r="F197" s="8" t="s">
        <v>1841</v>
      </c>
      <c r="G197" s="3">
        <v>1000000</v>
      </c>
      <c r="H197" s="10">
        <v>10000000</v>
      </c>
      <c r="I197" s="2" t="s">
        <v>36</v>
      </c>
      <c r="J197" s="4"/>
      <c r="K197" s="5">
        <v>43941</v>
      </c>
      <c r="L197" s="5">
        <v>43944</v>
      </c>
      <c r="M197" s="5">
        <v>43941</v>
      </c>
      <c r="N197" s="2"/>
      <c r="O197" s="2"/>
      <c r="P197" s="2"/>
      <c r="Q197" s="2" t="s">
        <v>66</v>
      </c>
      <c r="R197" s="2" t="s">
        <v>67</v>
      </c>
      <c r="S197" s="2" t="s">
        <v>68</v>
      </c>
      <c r="T197" s="2" t="s">
        <v>132</v>
      </c>
      <c r="U197" s="2"/>
      <c r="V197" s="2"/>
      <c r="W197" s="2"/>
      <c r="X197" s="2">
        <v>339112</v>
      </c>
      <c r="Y197" s="2" t="s">
        <v>231</v>
      </c>
      <c r="Z197" s="2" t="s">
        <v>71</v>
      </c>
      <c r="AA197" s="2" t="s">
        <v>72</v>
      </c>
      <c r="AB197" s="2" t="s">
        <v>54</v>
      </c>
      <c r="AC197" s="2" t="s">
        <v>55</v>
      </c>
      <c r="AD197" s="2" t="s">
        <v>609</v>
      </c>
      <c r="AE197" s="2"/>
      <c r="AF197" s="2"/>
      <c r="AG197" s="2" t="s">
        <v>610</v>
      </c>
      <c r="AH197" s="2" t="s">
        <v>611</v>
      </c>
      <c r="AI197" s="2"/>
      <c r="AJ197" s="2"/>
    </row>
    <row r="198" spans="1:36" s="7" customFormat="1" x14ac:dyDescent="0.2">
      <c r="A198" s="8" t="s">
        <v>65</v>
      </c>
      <c r="B198" s="2" t="s">
        <v>35</v>
      </c>
      <c r="C198" s="8" t="s">
        <v>648</v>
      </c>
      <c r="D198" s="2" t="s">
        <v>649</v>
      </c>
      <c r="E198" s="2" t="s">
        <v>650</v>
      </c>
      <c r="F198" s="8" t="s">
        <v>1841</v>
      </c>
      <c r="G198" s="3">
        <v>1349848</v>
      </c>
      <c r="H198" s="10">
        <v>2500000</v>
      </c>
      <c r="I198" s="2" t="s">
        <v>36</v>
      </c>
      <c r="J198" s="4"/>
      <c r="K198" s="5">
        <v>43928</v>
      </c>
      <c r="L198" s="5">
        <v>43931</v>
      </c>
      <c r="M198" s="5">
        <v>43928</v>
      </c>
      <c r="N198" s="2" t="s">
        <v>651</v>
      </c>
      <c r="O198" s="2" t="s">
        <v>652</v>
      </c>
      <c r="P198" s="2" t="s">
        <v>651</v>
      </c>
      <c r="Q198" s="2" t="s">
        <v>66</v>
      </c>
      <c r="R198" s="2" t="s">
        <v>347</v>
      </c>
      <c r="S198" s="2" t="s">
        <v>348</v>
      </c>
      <c r="T198" s="2" t="s">
        <v>367</v>
      </c>
      <c r="U198" s="2" t="s">
        <v>368</v>
      </c>
      <c r="V198" s="2"/>
      <c r="W198" s="2"/>
      <c r="X198" s="2">
        <v>334510</v>
      </c>
      <c r="Y198" s="2" t="s">
        <v>372</v>
      </c>
      <c r="Z198" s="2" t="s">
        <v>71</v>
      </c>
      <c r="AA198" s="2" t="s">
        <v>72</v>
      </c>
      <c r="AB198" s="2" t="s">
        <v>54</v>
      </c>
      <c r="AC198" s="2" t="s">
        <v>55</v>
      </c>
      <c r="AD198" s="2"/>
      <c r="AE198" s="2"/>
      <c r="AF198" s="2"/>
      <c r="AG198" s="2" t="s">
        <v>653</v>
      </c>
      <c r="AH198" s="2" t="s">
        <v>654</v>
      </c>
      <c r="AI198" s="2" t="s">
        <v>655</v>
      </c>
      <c r="AJ198" s="2"/>
    </row>
    <row r="199" spans="1:36" s="7" customFormat="1" x14ac:dyDescent="0.2">
      <c r="A199" s="8" t="s">
        <v>65</v>
      </c>
      <c r="B199" s="2" t="s">
        <v>791</v>
      </c>
      <c r="C199" s="8" t="s">
        <v>1513</v>
      </c>
      <c r="D199" s="2" t="s">
        <v>1514</v>
      </c>
      <c r="E199" s="2" t="s">
        <v>1515</v>
      </c>
      <c r="F199" s="8" t="s">
        <v>1841</v>
      </c>
      <c r="G199" s="3">
        <v>9045060</v>
      </c>
      <c r="H199" s="10">
        <v>9045060</v>
      </c>
      <c r="I199" s="2"/>
      <c r="J199" s="4">
        <v>1</v>
      </c>
      <c r="K199" s="5">
        <v>43924</v>
      </c>
      <c r="L199" s="5">
        <v>44135</v>
      </c>
      <c r="M199" s="5">
        <v>44074</v>
      </c>
      <c r="N199" s="2" t="s">
        <v>1516</v>
      </c>
      <c r="O199" s="2" t="s">
        <v>1517</v>
      </c>
      <c r="P199" s="2" t="s">
        <v>320</v>
      </c>
      <c r="Q199" s="2" t="s">
        <v>66</v>
      </c>
      <c r="R199" s="2" t="s">
        <v>347</v>
      </c>
      <c r="S199" s="2" t="s">
        <v>348</v>
      </c>
      <c r="T199" s="2" t="s">
        <v>1074</v>
      </c>
      <c r="U199" s="2" t="s">
        <v>1326</v>
      </c>
      <c r="V199" s="2" t="s">
        <v>1327</v>
      </c>
      <c r="W199" s="2"/>
      <c r="X199" s="2">
        <v>339112</v>
      </c>
      <c r="Y199" s="2" t="s">
        <v>231</v>
      </c>
      <c r="Z199" s="2" t="s">
        <v>799</v>
      </c>
      <c r="AA199" s="2" t="s">
        <v>800</v>
      </c>
      <c r="AB199" s="2" t="s">
        <v>54</v>
      </c>
      <c r="AC199" s="2" t="s">
        <v>801</v>
      </c>
      <c r="AD199" s="2" t="s">
        <v>1518</v>
      </c>
      <c r="AE199" s="2" t="s">
        <v>1519</v>
      </c>
      <c r="AF199" s="2" t="s">
        <v>1520</v>
      </c>
      <c r="AG199" s="2"/>
      <c r="AH199" s="2"/>
      <c r="AI199" s="2"/>
      <c r="AJ199" s="2"/>
    </row>
    <row r="200" spans="1:36" s="7" customFormat="1" x14ac:dyDescent="0.2">
      <c r="A200" s="8" t="s">
        <v>65</v>
      </c>
      <c r="B200" s="2" t="s">
        <v>808</v>
      </c>
      <c r="C200" s="8" t="s">
        <v>1595</v>
      </c>
      <c r="D200" s="2" t="s">
        <v>1596</v>
      </c>
      <c r="E200" s="2" t="s">
        <v>1596</v>
      </c>
      <c r="F200" s="8" t="s">
        <v>1841</v>
      </c>
      <c r="G200" s="3">
        <v>2113486.2599999998</v>
      </c>
      <c r="H200" s="10">
        <v>2113486.2599999998</v>
      </c>
      <c r="I200" s="2"/>
      <c r="J200" s="4">
        <v>1</v>
      </c>
      <c r="K200" s="5">
        <v>43931</v>
      </c>
      <c r="L200" s="5">
        <v>44104</v>
      </c>
      <c r="M200" s="5"/>
      <c r="N200" s="2" t="s">
        <v>1597</v>
      </c>
      <c r="O200" s="2" t="s">
        <v>1598</v>
      </c>
      <c r="P200" s="2" t="s">
        <v>1599</v>
      </c>
      <c r="Q200" s="2" t="s">
        <v>66</v>
      </c>
      <c r="R200" s="2" t="s">
        <v>347</v>
      </c>
      <c r="S200" s="2" t="s">
        <v>348</v>
      </c>
      <c r="T200" s="2" t="s">
        <v>349</v>
      </c>
      <c r="U200" s="2" t="s">
        <v>350</v>
      </c>
      <c r="V200" s="2"/>
      <c r="W200" s="2"/>
      <c r="X200" s="2">
        <v>334510</v>
      </c>
      <c r="Y200" s="2" t="s">
        <v>372</v>
      </c>
      <c r="Z200" s="2" t="s">
        <v>799</v>
      </c>
      <c r="AA200" s="2" t="s">
        <v>800</v>
      </c>
      <c r="AB200" s="2" t="s">
        <v>54</v>
      </c>
      <c r="AC200" s="2" t="s">
        <v>801</v>
      </c>
      <c r="AD200" s="2" t="s">
        <v>1600</v>
      </c>
      <c r="AE200" s="2" t="s">
        <v>777</v>
      </c>
      <c r="AF200" s="2" t="s">
        <v>1601</v>
      </c>
      <c r="AG200" s="2"/>
      <c r="AH200" s="2"/>
      <c r="AI200" s="2"/>
      <c r="AJ200" s="2"/>
    </row>
    <row r="201" spans="1:36" s="7" customFormat="1" x14ac:dyDescent="0.2">
      <c r="A201" s="8" t="s">
        <v>65</v>
      </c>
      <c r="B201" s="2" t="s">
        <v>791</v>
      </c>
      <c r="C201" s="8" t="s">
        <v>804</v>
      </c>
      <c r="D201" s="2" t="s">
        <v>805</v>
      </c>
      <c r="E201" s="2" t="s">
        <v>805</v>
      </c>
      <c r="F201" s="8" t="str">
        <f t="shared" ref="F201:F212" si="1">IF(ISERROR(SEARCH("gown",D201)),"", "Gowns")</f>
        <v>Gowns</v>
      </c>
      <c r="G201" s="3">
        <v>12450000</v>
      </c>
      <c r="H201" s="10">
        <v>12450000</v>
      </c>
      <c r="I201" s="2"/>
      <c r="J201" s="4">
        <v>1</v>
      </c>
      <c r="K201" s="5">
        <v>44077</v>
      </c>
      <c r="L201" s="5">
        <v>44211</v>
      </c>
      <c r="M201" s="5">
        <v>44077</v>
      </c>
      <c r="N201" s="2" t="s">
        <v>806</v>
      </c>
      <c r="O201" s="2" t="s">
        <v>807</v>
      </c>
      <c r="P201" s="2" t="s">
        <v>806</v>
      </c>
      <c r="Q201" s="2" t="s">
        <v>57</v>
      </c>
      <c r="R201" s="2" t="s">
        <v>58</v>
      </c>
      <c r="S201" s="2" t="s">
        <v>59</v>
      </c>
      <c r="T201" s="2" t="s">
        <v>538</v>
      </c>
      <c r="U201" s="2" t="s">
        <v>539</v>
      </c>
      <c r="V201" s="2"/>
      <c r="W201" s="2"/>
      <c r="X201" s="2">
        <v>339113</v>
      </c>
      <c r="Y201" s="2" t="s">
        <v>215</v>
      </c>
      <c r="Z201" s="2" t="s">
        <v>799</v>
      </c>
      <c r="AA201" s="2" t="s">
        <v>800</v>
      </c>
      <c r="AB201" s="2" t="s">
        <v>54</v>
      </c>
      <c r="AC201" s="2" t="s">
        <v>801</v>
      </c>
      <c r="AD201" s="2"/>
      <c r="AE201" s="2"/>
      <c r="AF201" s="2"/>
      <c r="AG201" s="2"/>
      <c r="AH201" s="2"/>
      <c r="AI201" s="2"/>
      <c r="AJ201" s="2"/>
    </row>
    <row r="202" spans="1:36" s="7" customFormat="1" x14ac:dyDescent="0.2">
      <c r="A202" s="8" t="s">
        <v>65</v>
      </c>
      <c r="B202" s="2" t="s">
        <v>791</v>
      </c>
      <c r="C202" s="8" t="s">
        <v>826</v>
      </c>
      <c r="D202" s="2" t="s">
        <v>827</v>
      </c>
      <c r="E202" s="2" t="s">
        <v>827</v>
      </c>
      <c r="F202" s="8" t="str">
        <f t="shared" si="1"/>
        <v>Gowns</v>
      </c>
      <c r="G202" s="3">
        <v>11780000</v>
      </c>
      <c r="H202" s="10">
        <v>11780000</v>
      </c>
      <c r="I202" s="2"/>
      <c r="J202" s="4">
        <v>1</v>
      </c>
      <c r="K202" s="5">
        <v>44062</v>
      </c>
      <c r="L202" s="5">
        <v>44122</v>
      </c>
      <c r="M202" s="5">
        <v>44062</v>
      </c>
      <c r="N202" s="2" t="s">
        <v>828</v>
      </c>
      <c r="O202" s="2" t="s">
        <v>829</v>
      </c>
      <c r="P202" s="2" t="s">
        <v>828</v>
      </c>
      <c r="Q202" s="2" t="s">
        <v>57</v>
      </c>
      <c r="R202" s="2" t="s">
        <v>58</v>
      </c>
      <c r="S202" s="2" t="s">
        <v>59</v>
      </c>
      <c r="T202" s="2" t="s">
        <v>538</v>
      </c>
      <c r="U202" s="2" t="s">
        <v>539</v>
      </c>
      <c r="V202" s="2"/>
      <c r="W202" s="2"/>
      <c r="X202" s="2">
        <v>339113</v>
      </c>
      <c r="Y202" s="2" t="s">
        <v>215</v>
      </c>
      <c r="Z202" s="2" t="s">
        <v>799</v>
      </c>
      <c r="AA202" s="2" t="s">
        <v>800</v>
      </c>
      <c r="AB202" s="2" t="s">
        <v>54</v>
      </c>
      <c r="AC202" s="2" t="s">
        <v>801</v>
      </c>
      <c r="AD202" s="2"/>
      <c r="AE202" s="2"/>
      <c r="AF202" s="2"/>
      <c r="AG202" s="2"/>
      <c r="AH202" s="2"/>
      <c r="AI202" s="2"/>
      <c r="AJ202" s="2"/>
    </row>
    <row r="203" spans="1:36" s="7" customFormat="1" x14ac:dyDescent="0.2">
      <c r="A203" s="8" t="s">
        <v>65</v>
      </c>
      <c r="B203" s="2" t="s">
        <v>791</v>
      </c>
      <c r="C203" s="8" t="s">
        <v>892</v>
      </c>
      <c r="D203" s="2" t="s">
        <v>893</v>
      </c>
      <c r="E203" s="2" t="s">
        <v>894</v>
      </c>
      <c r="F203" s="8" t="str">
        <f t="shared" si="1"/>
        <v>Gowns</v>
      </c>
      <c r="G203" s="3">
        <v>11875000</v>
      </c>
      <c r="H203" s="10">
        <v>11875000</v>
      </c>
      <c r="I203" s="2"/>
      <c r="J203" s="4">
        <v>1</v>
      </c>
      <c r="K203" s="5">
        <v>44029</v>
      </c>
      <c r="L203" s="5">
        <v>44104</v>
      </c>
      <c r="M203" s="5">
        <v>44076</v>
      </c>
      <c r="N203" s="2" t="s">
        <v>895</v>
      </c>
      <c r="O203" s="2" t="s">
        <v>896</v>
      </c>
      <c r="P203" s="2" t="s">
        <v>895</v>
      </c>
      <c r="Q203" s="2" t="s">
        <v>57</v>
      </c>
      <c r="R203" s="2" t="s">
        <v>58</v>
      </c>
      <c r="S203" s="2" t="s">
        <v>59</v>
      </c>
      <c r="T203" s="2" t="s">
        <v>538</v>
      </c>
      <c r="U203" s="2" t="s">
        <v>539</v>
      </c>
      <c r="V203" s="2"/>
      <c r="W203" s="2"/>
      <c r="X203" s="2">
        <v>339113</v>
      </c>
      <c r="Y203" s="2" t="s">
        <v>215</v>
      </c>
      <c r="Z203" s="2" t="s">
        <v>799</v>
      </c>
      <c r="AA203" s="2" t="s">
        <v>800</v>
      </c>
      <c r="AB203" s="2" t="s">
        <v>54</v>
      </c>
      <c r="AC203" s="2" t="s">
        <v>801</v>
      </c>
      <c r="AD203" s="2"/>
      <c r="AE203" s="2"/>
      <c r="AF203" s="2"/>
      <c r="AG203" s="2"/>
      <c r="AH203" s="2"/>
      <c r="AI203" s="2"/>
      <c r="AJ203" s="2"/>
    </row>
    <row r="204" spans="1:36" s="7" customFormat="1" x14ac:dyDescent="0.2">
      <c r="A204" s="8" t="s">
        <v>65</v>
      </c>
      <c r="B204" s="2" t="s">
        <v>791</v>
      </c>
      <c r="C204" s="8" t="s">
        <v>949</v>
      </c>
      <c r="D204" s="2" t="s">
        <v>950</v>
      </c>
      <c r="E204" s="2" t="s">
        <v>950</v>
      </c>
      <c r="F204" s="8" t="str">
        <f t="shared" si="1"/>
        <v>Gowns</v>
      </c>
      <c r="G204" s="3">
        <v>1800000</v>
      </c>
      <c r="H204" s="10">
        <v>1800000</v>
      </c>
      <c r="I204" s="2"/>
      <c r="J204" s="4">
        <v>1</v>
      </c>
      <c r="K204" s="5">
        <v>44039</v>
      </c>
      <c r="L204" s="5">
        <v>44104</v>
      </c>
      <c r="M204" s="5">
        <v>44039</v>
      </c>
      <c r="N204" s="2" t="s">
        <v>951</v>
      </c>
      <c r="O204" s="2" t="s">
        <v>952</v>
      </c>
      <c r="P204" s="2" t="s">
        <v>951</v>
      </c>
      <c r="Q204" s="2" t="s">
        <v>66</v>
      </c>
      <c r="R204" s="2" t="s">
        <v>347</v>
      </c>
      <c r="S204" s="2" t="s">
        <v>348</v>
      </c>
      <c r="T204" s="2" t="s">
        <v>953</v>
      </c>
      <c r="U204" s="2" t="s">
        <v>954</v>
      </c>
      <c r="V204" s="2" t="s">
        <v>955</v>
      </c>
      <c r="W204" s="2"/>
      <c r="X204" s="2">
        <v>339113</v>
      </c>
      <c r="Y204" s="2" t="s">
        <v>215</v>
      </c>
      <c r="Z204" s="2" t="s">
        <v>799</v>
      </c>
      <c r="AA204" s="2" t="s">
        <v>800</v>
      </c>
      <c r="AB204" s="2" t="s">
        <v>39</v>
      </c>
      <c r="AC204" s="2" t="s">
        <v>40</v>
      </c>
      <c r="AD204" s="2" t="s">
        <v>956</v>
      </c>
      <c r="AE204" s="2" t="s">
        <v>508</v>
      </c>
      <c r="AF204" s="2" t="s">
        <v>957</v>
      </c>
      <c r="AG204" s="2"/>
      <c r="AH204" s="2"/>
      <c r="AI204" s="2"/>
      <c r="AJ204" s="2"/>
    </row>
    <row r="205" spans="1:36" s="7" customFormat="1" x14ac:dyDescent="0.2">
      <c r="A205" s="8" t="s">
        <v>65</v>
      </c>
      <c r="B205" s="2" t="s">
        <v>808</v>
      </c>
      <c r="C205" s="8" t="s">
        <v>1003</v>
      </c>
      <c r="D205" s="2" t="s">
        <v>1004</v>
      </c>
      <c r="E205" s="2" t="s">
        <v>1004</v>
      </c>
      <c r="F205" s="8" t="str">
        <f t="shared" si="1"/>
        <v>Gowns</v>
      </c>
      <c r="G205" s="3">
        <v>2024000</v>
      </c>
      <c r="H205" s="10">
        <v>2024000</v>
      </c>
      <c r="I205" s="2"/>
      <c r="J205" s="4">
        <v>1</v>
      </c>
      <c r="K205" s="5">
        <v>44029</v>
      </c>
      <c r="L205" s="5">
        <v>44104</v>
      </c>
      <c r="M205" s="5"/>
      <c r="N205" s="2" t="s">
        <v>1005</v>
      </c>
      <c r="O205" s="2" t="s">
        <v>1006</v>
      </c>
      <c r="P205" s="2" t="s">
        <v>1005</v>
      </c>
      <c r="Q205" s="2" t="s">
        <v>66</v>
      </c>
      <c r="R205" s="2" t="s">
        <v>67</v>
      </c>
      <c r="S205" s="2" t="s">
        <v>68</v>
      </c>
      <c r="T205" s="2" t="s">
        <v>765</v>
      </c>
      <c r="U205" s="2"/>
      <c r="V205" s="2"/>
      <c r="W205" s="2"/>
      <c r="X205" s="2">
        <v>339113</v>
      </c>
      <c r="Y205" s="2" t="s">
        <v>215</v>
      </c>
      <c r="Z205" s="2" t="s">
        <v>799</v>
      </c>
      <c r="AA205" s="2" t="s">
        <v>800</v>
      </c>
      <c r="AB205" s="2" t="s">
        <v>54</v>
      </c>
      <c r="AC205" s="2" t="s">
        <v>801</v>
      </c>
      <c r="AD205" s="2" t="s">
        <v>1007</v>
      </c>
      <c r="AE205" s="2" t="s">
        <v>605</v>
      </c>
      <c r="AF205" s="2" t="s">
        <v>1008</v>
      </c>
      <c r="AG205" s="2"/>
      <c r="AH205" s="2"/>
      <c r="AI205" s="2"/>
      <c r="AJ205" s="2"/>
    </row>
    <row r="206" spans="1:36" s="7" customFormat="1" x14ac:dyDescent="0.2">
      <c r="A206" s="8" t="s">
        <v>65</v>
      </c>
      <c r="B206" s="2" t="s">
        <v>791</v>
      </c>
      <c r="C206" s="8" t="s">
        <v>1054</v>
      </c>
      <c r="D206" s="2" t="s">
        <v>1055</v>
      </c>
      <c r="E206" s="2" t="s">
        <v>1055</v>
      </c>
      <c r="F206" s="8" t="str">
        <f t="shared" si="1"/>
        <v>Gowns</v>
      </c>
      <c r="G206" s="3">
        <v>1028480</v>
      </c>
      <c r="H206" s="10">
        <v>1028480</v>
      </c>
      <c r="I206" s="2"/>
      <c r="J206" s="4">
        <v>1</v>
      </c>
      <c r="K206" s="5">
        <v>44027</v>
      </c>
      <c r="L206" s="5">
        <v>44124</v>
      </c>
      <c r="M206" s="5">
        <v>44053</v>
      </c>
      <c r="N206" s="2" t="s">
        <v>1056</v>
      </c>
      <c r="O206" s="2" t="s">
        <v>1057</v>
      </c>
      <c r="P206" s="2" t="s">
        <v>1056</v>
      </c>
      <c r="Q206" s="2" t="s">
        <v>66</v>
      </c>
      <c r="R206" s="2" t="s">
        <v>347</v>
      </c>
      <c r="S206" s="2" t="s">
        <v>348</v>
      </c>
      <c r="T206" s="2" t="s">
        <v>1058</v>
      </c>
      <c r="U206" s="2" t="s">
        <v>1059</v>
      </c>
      <c r="V206" s="2"/>
      <c r="W206" s="2"/>
      <c r="X206" s="2">
        <v>339113</v>
      </c>
      <c r="Y206" s="2" t="s">
        <v>215</v>
      </c>
      <c r="Z206" s="2" t="s">
        <v>799</v>
      </c>
      <c r="AA206" s="2" t="s">
        <v>800</v>
      </c>
      <c r="AB206" s="2" t="s">
        <v>98</v>
      </c>
      <c r="AC206" s="2" t="s">
        <v>99</v>
      </c>
      <c r="AD206" s="2" t="s">
        <v>1060</v>
      </c>
      <c r="AE206" s="2" t="s">
        <v>302</v>
      </c>
      <c r="AF206" s="2" t="s">
        <v>1061</v>
      </c>
      <c r="AG206" s="2"/>
      <c r="AH206" s="2"/>
      <c r="AI206" s="2"/>
      <c r="AJ206" s="2"/>
    </row>
    <row r="207" spans="1:36" s="7" customFormat="1" x14ac:dyDescent="0.2">
      <c r="A207" s="8" t="s">
        <v>65</v>
      </c>
      <c r="B207" s="2" t="s">
        <v>791</v>
      </c>
      <c r="C207" s="8" t="s">
        <v>1070</v>
      </c>
      <c r="D207" s="2" t="s">
        <v>1071</v>
      </c>
      <c r="E207" s="2" t="s">
        <v>1071</v>
      </c>
      <c r="F207" s="8" t="str">
        <f t="shared" si="1"/>
        <v>Gowns</v>
      </c>
      <c r="G207" s="3">
        <v>4015000</v>
      </c>
      <c r="H207" s="10">
        <v>4015000</v>
      </c>
      <c r="I207" s="2"/>
      <c r="J207" s="4">
        <v>1</v>
      </c>
      <c r="K207" s="5">
        <v>44006</v>
      </c>
      <c r="L207" s="5">
        <v>44135</v>
      </c>
      <c r="M207" s="5">
        <v>44053</v>
      </c>
      <c r="N207" s="2" t="s">
        <v>1072</v>
      </c>
      <c r="O207" s="2" t="s">
        <v>1073</v>
      </c>
      <c r="P207" s="2" t="s">
        <v>1072</v>
      </c>
      <c r="Q207" s="2" t="s">
        <v>66</v>
      </c>
      <c r="R207" s="2" t="s">
        <v>347</v>
      </c>
      <c r="S207" s="2" t="s">
        <v>348</v>
      </c>
      <c r="T207" s="2" t="s">
        <v>1074</v>
      </c>
      <c r="U207" s="2" t="s">
        <v>1075</v>
      </c>
      <c r="V207" s="2" t="s">
        <v>1076</v>
      </c>
      <c r="W207" s="2"/>
      <c r="X207" s="2">
        <v>339113</v>
      </c>
      <c r="Y207" s="2" t="s">
        <v>215</v>
      </c>
      <c r="Z207" s="2" t="s">
        <v>1077</v>
      </c>
      <c r="AA207" s="2" t="s">
        <v>1078</v>
      </c>
      <c r="AB207" s="2" t="s">
        <v>54</v>
      </c>
      <c r="AC207" s="2" t="s">
        <v>801</v>
      </c>
      <c r="AD207" s="2" t="s">
        <v>1079</v>
      </c>
      <c r="AE207" s="2" t="s">
        <v>1080</v>
      </c>
      <c r="AF207" s="2" t="s">
        <v>1081</v>
      </c>
      <c r="AG207" s="2"/>
      <c r="AH207" s="2"/>
      <c r="AI207" s="2"/>
      <c r="AJ207" s="2"/>
    </row>
    <row r="208" spans="1:36" s="7" customFormat="1" x14ac:dyDescent="0.2">
      <c r="A208" s="8" t="s">
        <v>65</v>
      </c>
      <c r="B208" s="2" t="s">
        <v>791</v>
      </c>
      <c r="C208" s="8" t="s">
        <v>1151</v>
      </c>
      <c r="D208" s="2" t="s">
        <v>1152</v>
      </c>
      <c r="E208" s="2" t="s">
        <v>1152</v>
      </c>
      <c r="F208" s="8" t="str">
        <f t="shared" si="1"/>
        <v>Gowns</v>
      </c>
      <c r="G208" s="3">
        <v>7116000</v>
      </c>
      <c r="H208" s="10">
        <v>7116000</v>
      </c>
      <c r="I208" s="2"/>
      <c r="J208" s="4">
        <v>1</v>
      </c>
      <c r="K208" s="5">
        <v>43987</v>
      </c>
      <c r="L208" s="5">
        <v>44104</v>
      </c>
      <c r="M208" s="5">
        <v>43987</v>
      </c>
      <c r="N208" s="2" t="s">
        <v>1153</v>
      </c>
      <c r="O208" s="2" t="s">
        <v>1154</v>
      </c>
      <c r="P208" s="2" t="s">
        <v>1153</v>
      </c>
      <c r="Q208" s="2" t="s">
        <v>66</v>
      </c>
      <c r="R208" s="2" t="s">
        <v>347</v>
      </c>
      <c r="S208" s="2" t="s">
        <v>348</v>
      </c>
      <c r="T208" s="2" t="s">
        <v>349</v>
      </c>
      <c r="U208" s="2" t="s">
        <v>1155</v>
      </c>
      <c r="V208" s="2" t="s">
        <v>1156</v>
      </c>
      <c r="W208" s="2"/>
      <c r="X208" s="2">
        <v>315210</v>
      </c>
      <c r="Y208" s="2" t="s">
        <v>1157</v>
      </c>
      <c r="Z208" s="2" t="s">
        <v>799</v>
      </c>
      <c r="AA208" s="2" t="s">
        <v>800</v>
      </c>
      <c r="AB208" s="2" t="s">
        <v>54</v>
      </c>
      <c r="AC208" s="2" t="s">
        <v>801</v>
      </c>
      <c r="AD208" s="2" t="s">
        <v>1158</v>
      </c>
      <c r="AE208" s="2" t="s">
        <v>302</v>
      </c>
      <c r="AF208" s="2" t="s">
        <v>1159</v>
      </c>
      <c r="AG208" s="2"/>
      <c r="AH208" s="2"/>
      <c r="AI208" s="2"/>
      <c r="AJ208" s="2"/>
    </row>
    <row r="209" spans="1:36" s="7" customFormat="1" x14ac:dyDescent="0.2">
      <c r="A209" s="8" t="s">
        <v>65</v>
      </c>
      <c r="B209" s="2" t="s">
        <v>791</v>
      </c>
      <c r="C209" s="8" t="s">
        <v>1177</v>
      </c>
      <c r="D209" s="2" t="s">
        <v>1178</v>
      </c>
      <c r="E209" s="2" t="s">
        <v>1179</v>
      </c>
      <c r="F209" s="8" t="str">
        <f t="shared" si="1"/>
        <v>Gowns</v>
      </c>
      <c r="G209" s="3">
        <v>2013000</v>
      </c>
      <c r="H209" s="10">
        <v>2013000</v>
      </c>
      <c r="I209" s="2"/>
      <c r="J209" s="4">
        <v>1</v>
      </c>
      <c r="K209" s="5">
        <v>43990</v>
      </c>
      <c r="L209" s="5">
        <v>44104</v>
      </c>
      <c r="M209" s="5">
        <v>43990</v>
      </c>
      <c r="N209" s="2" t="s">
        <v>1153</v>
      </c>
      <c r="O209" s="2" t="s">
        <v>1154</v>
      </c>
      <c r="P209" s="2" t="s">
        <v>1153</v>
      </c>
      <c r="Q209" s="2" t="s">
        <v>66</v>
      </c>
      <c r="R209" s="2" t="s">
        <v>67</v>
      </c>
      <c r="S209" s="2" t="s">
        <v>68</v>
      </c>
      <c r="T209" s="2" t="s">
        <v>132</v>
      </c>
      <c r="U209" s="2"/>
      <c r="V209" s="2"/>
      <c r="W209" s="2"/>
      <c r="X209" s="2">
        <v>339113</v>
      </c>
      <c r="Y209" s="2" t="s">
        <v>215</v>
      </c>
      <c r="Z209" s="2" t="s">
        <v>799</v>
      </c>
      <c r="AA209" s="2" t="s">
        <v>800</v>
      </c>
      <c r="AB209" s="2" t="s">
        <v>54</v>
      </c>
      <c r="AC209" s="2" t="s">
        <v>801</v>
      </c>
      <c r="AD209" s="2" t="s">
        <v>1158</v>
      </c>
      <c r="AE209" s="2" t="s">
        <v>302</v>
      </c>
      <c r="AF209" s="2" t="s">
        <v>1159</v>
      </c>
      <c r="AG209" s="2"/>
      <c r="AH209" s="2"/>
      <c r="AI209" s="2"/>
      <c r="AJ209" s="2"/>
    </row>
    <row r="210" spans="1:36" s="7" customFormat="1" x14ac:dyDescent="0.2">
      <c r="A210" s="8" t="s">
        <v>65</v>
      </c>
      <c r="B210" s="2" t="s">
        <v>791</v>
      </c>
      <c r="C210" s="8" t="s">
        <v>1323</v>
      </c>
      <c r="D210" s="2" t="s">
        <v>1324</v>
      </c>
      <c r="E210" s="2" t="s">
        <v>1325</v>
      </c>
      <c r="F210" s="8" t="str">
        <f t="shared" si="1"/>
        <v>Gowns</v>
      </c>
      <c r="G210" s="3">
        <v>9946586.6400000006</v>
      </c>
      <c r="H210" s="10">
        <v>9946586.6400000006</v>
      </c>
      <c r="I210" s="2"/>
      <c r="J210" s="4">
        <v>1</v>
      </c>
      <c r="K210" s="5">
        <v>43948</v>
      </c>
      <c r="L210" s="5">
        <v>44104</v>
      </c>
      <c r="M210" s="5">
        <v>44061</v>
      </c>
      <c r="N210" s="2" t="s">
        <v>806</v>
      </c>
      <c r="O210" s="2" t="s">
        <v>807</v>
      </c>
      <c r="P210" s="2" t="s">
        <v>806</v>
      </c>
      <c r="Q210" s="2" t="s">
        <v>66</v>
      </c>
      <c r="R210" s="2" t="s">
        <v>347</v>
      </c>
      <c r="S210" s="2" t="s">
        <v>348</v>
      </c>
      <c r="T210" s="2" t="s">
        <v>1074</v>
      </c>
      <c r="U210" s="2" t="s">
        <v>1326</v>
      </c>
      <c r="V210" s="2" t="s">
        <v>1327</v>
      </c>
      <c r="W210" s="2"/>
      <c r="X210" s="2">
        <v>339113</v>
      </c>
      <c r="Y210" s="2" t="s">
        <v>215</v>
      </c>
      <c r="Z210" s="2" t="s">
        <v>799</v>
      </c>
      <c r="AA210" s="2" t="s">
        <v>800</v>
      </c>
      <c r="AB210" s="2" t="s">
        <v>54</v>
      </c>
      <c r="AC210" s="2" t="s">
        <v>801</v>
      </c>
      <c r="AD210" s="2" t="s">
        <v>1328</v>
      </c>
      <c r="AE210" s="2" t="s">
        <v>56</v>
      </c>
      <c r="AF210" s="2" t="s">
        <v>1329</v>
      </c>
      <c r="AG210" s="2"/>
      <c r="AH210" s="2"/>
      <c r="AI210" s="2"/>
      <c r="AJ210" s="2"/>
    </row>
    <row r="211" spans="1:36" s="7" customFormat="1" x14ac:dyDescent="0.2">
      <c r="A211" s="8" t="s">
        <v>65</v>
      </c>
      <c r="B211" s="2" t="s">
        <v>791</v>
      </c>
      <c r="C211" s="8" t="s">
        <v>1423</v>
      </c>
      <c r="D211" s="2" t="s">
        <v>1424</v>
      </c>
      <c r="E211" s="2" t="s">
        <v>1424</v>
      </c>
      <c r="F211" s="8" t="str">
        <f t="shared" si="1"/>
        <v>Gowns</v>
      </c>
      <c r="G211" s="3">
        <v>1500000</v>
      </c>
      <c r="H211" s="10">
        <v>1500000</v>
      </c>
      <c r="I211" s="2"/>
      <c r="J211" s="4">
        <v>1</v>
      </c>
      <c r="K211" s="5">
        <v>43956</v>
      </c>
      <c r="L211" s="5">
        <v>44104</v>
      </c>
      <c r="M211" s="5">
        <v>43956</v>
      </c>
      <c r="N211" s="2" t="s">
        <v>1425</v>
      </c>
      <c r="O211" s="2" t="s">
        <v>1426</v>
      </c>
      <c r="P211" s="2" t="s">
        <v>1427</v>
      </c>
      <c r="Q211" s="2" t="s">
        <v>66</v>
      </c>
      <c r="R211" s="2" t="s">
        <v>347</v>
      </c>
      <c r="S211" s="2" t="s">
        <v>348</v>
      </c>
      <c r="T211" s="2" t="s">
        <v>887</v>
      </c>
      <c r="U211" s="2" t="s">
        <v>1428</v>
      </c>
      <c r="V211" s="2" t="s">
        <v>1429</v>
      </c>
      <c r="W211" s="2"/>
      <c r="X211" s="2">
        <v>339112</v>
      </c>
      <c r="Y211" s="2" t="s">
        <v>231</v>
      </c>
      <c r="Z211" s="2" t="s">
        <v>799</v>
      </c>
      <c r="AA211" s="2" t="s">
        <v>800</v>
      </c>
      <c r="AB211" s="2" t="s">
        <v>54</v>
      </c>
      <c r="AC211" s="2" t="s">
        <v>801</v>
      </c>
      <c r="AD211" s="2" t="s">
        <v>1430</v>
      </c>
      <c r="AE211" s="2" t="s">
        <v>209</v>
      </c>
      <c r="AF211" s="2" t="s">
        <v>1431</v>
      </c>
      <c r="AG211" s="2"/>
      <c r="AH211" s="2"/>
      <c r="AI211" s="2"/>
      <c r="AJ211" s="2"/>
    </row>
    <row r="212" spans="1:36" s="7" customFormat="1" x14ac:dyDescent="0.2">
      <c r="A212" s="8" t="s">
        <v>65</v>
      </c>
      <c r="B212" s="2" t="s">
        <v>791</v>
      </c>
      <c r="C212" s="8" t="s">
        <v>1482</v>
      </c>
      <c r="D212" s="2" t="s">
        <v>1483</v>
      </c>
      <c r="E212" s="2" t="s">
        <v>1484</v>
      </c>
      <c r="F212" s="8" t="str">
        <f t="shared" si="1"/>
        <v>Gowns</v>
      </c>
      <c r="G212" s="3">
        <v>34462958</v>
      </c>
      <c r="H212" s="10">
        <v>34462958</v>
      </c>
      <c r="I212" s="2"/>
      <c r="J212" s="4">
        <v>1</v>
      </c>
      <c r="K212" s="5">
        <v>43913</v>
      </c>
      <c r="L212" s="5">
        <v>44093</v>
      </c>
      <c r="M212" s="5">
        <v>43994</v>
      </c>
      <c r="N212" s="2" t="s">
        <v>1485</v>
      </c>
      <c r="O212" s="2" t="s">
        <v>1486</v>
      </c>
      <c r="P212" s="2" t="s">
        <v>1485</v>
      </c>
      <c r="Q212" s="2" t="s">
        <v>66</v>
      </c>
      <c r="R212" s="2" t="s">
        <v>506</v>
      </c>
      <c r="S212" s="2"/>
      <c r="T212" s="2"/>
      <c r="U212" s="2"/>
      <c r="V212" s="2"/>
      <c r="W212" s="2"/>
      <c r="X212" s="2">
        <v>339113</v>
      </c>
      <c r="Y212" s="2" t="s">
        <v>215</v>
      </c>
      <c r="Z212" s="2" t="s">
        <v>799</v>
      </c>
      <c r="AA212" s="2" t="s">
        <v>800</v>
      </c>
      <c r="AB212" s="2" t="s">
        <v>54</v>
      </c>
      <c r="AC212" s="2" t="s">
        <v>801</v>
      </c>
      <c r="AD212" s="2" t="s">
        <v>1487</v>
      </c>
      <c r="AE212" s="2" t="s">
        <v>209</v>
      </c>
      <c r="AF212" s="2" t="s">
        <v>1488</v>
      </c>
      <c r="AG212" s="2"/>
      <c r="AH212" s="2"/>
      <c r="AI212" s="2"/>
      <c r="AJ212" s="2"/>
    </row>
    <row r="213" spans="1:36" s="7" customFormat="1" x14ac:dyDescent="0.2">
      <c r="A213" s="8" t="s">
        <v>65</v>
      </c>
      <c r="B213" s="2" t="s">
        <v>808</v>
      </c>
      <c r="C213" s="8" t="s">
        <v>1296</v>
      </c>
      <c r="D213" s="2" t="s">
        <v>1297</v>
      </c>
      <c r="E213" s="2" t="s">
        <v>1297</v>
      </c>
      <c r="F213" s="8" t="s">
        <v>1840</v>
      </c>
      <c r="G213" s="3">
        <v>4998791.71</v>
      </c>
      <c r="H213" s="10">
        <v>4998792</v>
      </c>
      <c r="I213" s="2"/>
      <c r="J213" s="4">
        <v>0.99900000000000011</v>
      </c>
      <c r="K213" s="5">
        <v>43959</v>
      </c>
      <c r="L213" s="5">
        <v>44142</v>
      </c>
      <c r="M213" s="5"/>
      <c r="N213" s="2" t="s">
        <v>91</v>
      </c>
      <c r="O213" s="2" t="s">
        <v>92</v>
      </c>
      <c r="P213" s="2" t="s">
        <v>91</v>
      </c>
      <c r="Q213" s="2" t="s">
        <v>57</v>
      </c>
      <c r="R213" s="2" t="s">
        <v>58</v>
      </c>
      <c r="S213" s="2" t="s">
        <v>59</v>
      </c>
      <c r="T213" s="2" t="s">
        <v>60</v>
      </c>
      <c r="U213" s="2"/>
      <c r="V213" s="2"/>
      <c r="W213" s="2"/>
      <c r="X213" s="2">
        <v>541519</v>
      </c>
      <c r="Y213" s="2" t="s">
        <v>93</v>
      </c>
      <c r="Z213" s="2" t="s">
        <v>1298</v>
      </c>
      <c r="AA213" s="2" t="s">
        <v>1299</v>
      </c>
      <c r="AB213" s="2" t="s">
        <v>224</v>
      </c>
      <c r="AC213" s="2" t="s">
        <v>225</v>
      </c>
      <c r="AD213" s="2" t="s">
        <v>1300</v>
      </c>
      <c r="AE213" s="2" t="s">
        <v>65</v>
      </c>
      <c r="AF213" s="2" t="s">
        <v>1301</v>
      </c>
      <c r="AG213" s="2"/>
      <c r="AH213" s="2"/>
      <c r="AI213" s="2"/>
      <c r="AJ213" s="2"/>
    </row>
    <row r="214" spans="1:36" s="7" customFormat="1" x14ac:dyDescent="0.2">
      <c r="A214" s="8" t="s">
        <v>65</v>
      </c>
      <c r="B214" s="2" t="s">
        <v>808</v>
      </c>
      <c r="C214" s="8" t="s">
        <v>1743</v>
      </c>
      <c r="D214" s="2" t="s">
        <v>1744</v>
      </c>
      <c r="E214" s="2" t="s">
        <v>1744</v>
      </c>
      <c r="F214" s="8" t="s">
        <v>1840</v>
      </c>
      <c r="G214" s="3">
        <v>1010685.6</v>
      </c>
      <c r="H214" s="10">
        <v>1010685.6</v>
      </c>
      <c r="I214" s="2"/>
      <c r="J214" s="4">
        <v>1</v>
      </c>
      <c r="K214" s="5">
        <v>43920</v>
      </c>
      <c r="L214" s="5">
        <v>44194</v>
      </c>
      <c r="M214" s="5"/>
      <c r="N214" s="2" t="s">
        <v>1745</v>
      </c>
      <c r="O214" s="2" t="s">
        <v>1746</v>
      </c>
      <c r="P214" s="2" t="s">
        <v>1745</v>
      </c>
      <c r="Q214" s="2" t="s">
        <v>66</v>
      </c>
      <c r="R214" s="2" t="s">
        <v>506</v>
      </c>
      <c r="S214" s="2"/>
      <c r="T214" s="2"/>
      <c r="U214" s="2"/>
      <c r="V214" s="2"/>
      <c r="W214" s="2"/>
      <c r="X214" s="2">
        <v>541690</v>
      </c>
      <c r="Y214" s="2" t="s">
        <v>473</v>
      </c>
      <c r="Z214" s="2" t="s">
        <v>1311</v>
      </c>
      <c r="AA214" s="2" t="s">
        <v>1312</v>
      </c>
      <c r="AB214" s="2" t="s">
        <v>39</v>
      </c>
      <c r="AC214" s="2" t="s">
        <v>40</v>
      </c>
      <c r="AD214" s="2" t="s">
        <v>1300</v>
      </c>
      <c r="AE214" s="2" t="s">
        <v>65</v>
      </c>
      <c r="AF214" s="2" t="s">
        <v>1747</v>
      </c>
      <c r="AG214" s="2"/>
      <c r="AH214" s="2"/>
      <c r="AI214" s="2"/>
      <c r="AJ214" s="2"/>
    </row>
    <row r="215" spans="1:36" s="7" customFormat="1" x14ac:dyDescent="0.2">
      <c r="A215" s="8" t="s">
        <v>65</v>
      </c>
      <c r="B215" s="2" t="s">
        <v>35</v>
      </c>
      <c r="C215" s="8" t="s">
        <v>475</v>
      </c>
      <c r="D215" s="2" t="s">
        <v>476</v>
      </c>
      <c r="E215" s="2" t="s">
        <v>477</v>
      </c>
      <c r="F215" s="8" t="s">
        <v>1835</v>
      </c>
      <c r="G215" s="3">
        <v>1000000</v>
      </c>
      <c r="H215" s="10">
        <v>10000000</v>
      </c>
      <c r="I215" s="2" t="s">
        <v>36</v>
      </c>
      <c r="J215" s="4"/>
      <c r="K215" s="5">
        <v>44007</v>
      </c>
      <c r="L215" s="5">
        <v>44014</v>
      </c>
      <c r="M215" s="5">
        <v>44007</v>
      </c>
      <c r="N215" s="2"/>
      <c r="O215" s="2"/>
      <c r="P215" s="2"/>
      <c r="Q215" s="2" t="s">
        <v>66</v>
      </c>
      <c r="R215" s="2" t="s">
        <v>67</v>
      </c>
      <c r="S215" s="2" t="s">
        <v>68</v>
      </c>
      <c r="T215" s="2" t="s">
        <v>132</v>
      </c>
      <c r="U215" s="2"/>
      <c r="V215" s="2"/>
      <c r="W215" s="2"/>
      <c r="X215" s="2">
        <v>236220</v>
      </c>
      <c r="Y215" s="2" t="s">
        <v>94</v>
      </c>
      <c r="Z215" s="2" t="s">
        <v>89</v>
      </c>
      <c r="AA215" s="2" t="s">
        <v>90</v>
      </c>
      <c r="AB215" s="2" t="s">
        <v>98</v>
      </c>
      <c r="AC215" s="2" t="s">
        <v>99</v>
      </c>
      <c r="AD215" s="2" t="s">
        <v>478</v>
      </c>
      <c r="AE215" s="2"/>
      <c r="AF215" s="2" t="s">
        <v>479</v>
      </c>
      <c r="AG215" s="2" t="s">
        <v>480</v>
      </c>
      <c r="AH215" s="2" t="s">
        <v>481</v>
      </c>
      <c r="AI215" s="2"/>
      <c r="AJ215" s="2"/>
    </row>
    <row r="216" spans="1:36" s="7" customFormat="1" x14ac:dyDescent="0.2">
      <c r="A216" s="8" t="s">
        <v>65</v>
      </c>
      <c r="B216" s="2" t="s">
        <v>35</v>
      </c>
      <c r="C216" s="8" t="s">
        <v>670</v>
      </c>
      <c r="D216" s="2" t="s">
        <v>671</v>
      </c>
      <c r="E216" s="2" t="s">
        <v>672</v>
      </c>
      <c r="F216" s="8" t="s">
        <v>1835</v>
      </c>
      <c r="G216" s="3">
        <v>1000000</v>
      </c>
      <c r="H216" s="10">
        <v>10000000</v>
      </c>
      <c r="I216" s="2" t="s">
        <v>36</v>
      </c>
      <c r="J216" s="4"/>
      <c r="K216" s="5">
        <v>43923</v>
      </c>
      <c r="L216" s="5">
        <v>43927</v>
      </c>
      <c r="M216" s="5">
        <v>43923</v>
      </c>
      <c r="N216" s="2"/>
      <c r="O216" s="2"/>
      <c r="P216" s="2"/>
      <c r="Q216" s="2" t="s">
        <v>433</v>
      </c>
      <c r="R216" s="2"/>
      <c r="S216" s="2"/>
      <c r="T216" s="2"/>
      <c r="U216" s="2"/>
      <c r="V216" s="2"/>
      <c r="W216" s="2"/>
      <c r="X216" s="2">
        <v>722310</v>
      </c>
      <c r="Y216" s="2" t="s">
        <v>48</v>
      </c>
      <c r="Z216" s="2" t="s">
        <v>49</v>
      </c>
      <c r="AA216" s="2" t="s">
        <v>50</v>
      </c>
      <c r="AB216" s="2" t="s">
        <v>54</v>
      </c>
      <c r="AC216" s="2" t="s">
        <v>55</v>
      </c>
      <c r="AD216" s="2" t="s">
        <v>673</v>
      </c>
      <c r="AE216" s="2"/>
      <c r="AF216" s="2"/>
      <c r="AG216" s="2" t="s">
        <v>674</v>
      </c>
      <c r="AH216" s="2" t="s">
        <v>675</v>
      </c>
      <c r="AI216" s="2" t="s">
        <v>676</v>
      </c>
      <c r="AJ216" s="2"/>
    </row>
    <row r="217" spans="1:36" s="7" customFormat="1" x14ac:dyDescent="0.2">
      <c r="A217" s="8" t="s">
        <v>65</v>
      </c>
      <c r="B217" s="2" t="s">
        <v>35</v>
      </c>
      <c r="C217" s="8" t="s">
        <v>722</v>
      </c>
      <c r="D217" s="2" t="s">
        <v>723</v>
      </c>
      <c r="E217" s="2" t="s">
        <v>724</v>
      </c>
      <c r="F217" s="8" t="s">
        <v>1835</v>
      </c>
      <c r="G217" s="3">
        <v>16863422</v>
      </c>
      <c r="H217" s="10">
        <v>356125482</v>
      </c>
      <c r="I217" s="2" t="s">
        <v>36</v>
      </c>
      <c r="J217" s="4"/>
      <c r="K217" s="5">
        <v>43906</v>
      </c>
      <c r="L217" s="5">
        <v>43917</v>
      </c>
      <c r="M217" s="5">
        <v>43906</v>
      </c>
      <c r="N217" s="2" t="s">
        <v>725</v>
      </c>
      <c r="O217" s="2" t="s">
        <v>726</v>
      </c>
      <c r="P217" s="2" t="s">
        <v>725</v>
      </c>
      <c r="Q217" s="2" t="s">
        <v>66</v>
      </c>
      <c r="R217" s="2" t="s">
        <v>506</v>
      </c>
      <c r="S217" s="2"/>
      <c r="T217" s="2"/>
      <c r="U217" s="2"/>
      <c r="V217" s="2"/>
      <c r="W217" s="2"/>
      <c r="X217" s="2">
        <v>423450</v>
      </c>
      <c r="Y217" s="2" t="s">
        <v>727</v>
      </c>
      <c r="Z217" s="2" t="s">
        <v>71</v>
      </c>
      <c r="AA217" s="2" t="s">
        <v>72</v>
      </c>
      <c r="AB217" s="2" t="s">
        <v>54</v>
      </c>
      <c r="AC217" s="2" t="s">
        <v>55</v>
      </c>
      <c r="AD217" s="2"/>
      <c r="AE217" s="2"/>
      <c r="AF217" s="2"/>
      <c r="AG217" s="2" t="s">
        <v>728</v>
      </c>
      <c r="AH217" s="2" t="s">
        <v>729</v>
      </c>
      <c r="AI217" s="2" t="s">
        <v>730</v>
      </c>
      <c r="AJ217" s="2"/>
    </row>
    <row r="218" spans="1:36" s="7" customFormat="1" x14ac:dyDescent="0.2">
      <c r="A218" s="8" t="s">
        <v>65</v>
      </c>
      <c r="B218" s="2" t="s">
        <v>35</v>
      </c>
      <c r="C218" s="8"/>
      <c r="D218" s="2" t="s">
        <v>343</v>
      </c>
      <c r="E218" s="2" t="s">
        <v>344</v>
      </c>
      <c r="F218" s="8" t="str">
        <f>IF(ISERROR(SEARCH("mask",D218)),"", "Masks")</f>
        <v>Masks</v>
      </c>
      <c r="G218" s="3">
        <v>1344000</v>
      </c>
      <c r="H218" s="10">
        <v>1344000</v>
      </c>
      <c r="I218" s="2" t="s">
        <v>36</v>
      </c>
      <c r="J218" s="4"/>
      <c r="K218" s="5">
        <v>43948</v>
      </c>
      <c r="L218" s="5"/>
      <c r="M218" s="5">
        <v>43948</v>
      </c>
      <c r="N218" s="2" t="s">
        <v>345</v>
      </c>
      <c r="O218" s="2" t="s">
        <v>346</v>
      </c>
      <c r="P218" s="2" t="s">
        <v>345</v>
      </c>
      <c r="Q218" s="2" t="s">
        <v>66</v>
      </c>
      <c r="R218" s="2" t="s">
        <v>347</v>
      </c>
      <c r="S218" s="2" t="s">
        <v>348</v>
      </c>
      <c r="T218" s="2" t="s">
        <v>349</v>
      </c>
      <c r="U218" s="2" t="s">
        <v>350</v>
      </c>
      <c r="V218" s="2"/>
      <c r="W218" s="2"/>
      <c r="X218" s="2">
        <v>339113</v>
      </c>
      <c r="Y218" s="2" t="s">
        <v>215</v>
      </c>
      <c r="Z218" s="2" t="s">
        <v>71</v>
      </c>
      <c r="AA218" s="2" t="s">
        <v>72</v>
      </c>
      <c r="AB218" s="2" t="s">
        <v>54</v>
      </c>
      <c r="AC218" s="2" t="s">
        <v>55</v>
      </c>
      <c r="AD218" s="2"/>
      <c r="AE218" s="2"/>
      <c r="AF218" s="2"/>
      <c r="AG218" s="2" t="s">
        <v>351</v>
      </c>
      <c r="AH218" s="2" t="s">
        <v>352</v>
      </c>
      <c r="AI218" s="2"/>
      <c r="AJ218" s="2"/>
    </row>
    <row r="219" spans="1:36" s="7" customFormat="1" x14ac:dyDescent="0.2">
      <c r="A219" s="8" t="s">
        <v>65</v>
      </c>
      <c r="B219" s="2" t="s">
        <v>791</v>
      </c>
      <c r="C219" s="8" t="s">
        <v>1039</v>
      </c>
      <c r="D219" s="2" t="s">
        <v>1040</v>
      </c>
      <c r="E219" s="2" t="s">
        <v>1040</v>
      </c>
      <c r="F219" s="8" t="str">
        <f>IF(ISERROR(SEARCH("mask",D219)),"", "Masks")</f>
        <v>Masks</v>
      </c>
      <c r="G219" s="3">
        <v>33000000</v>
      </c>
      <c r="H219" s="10">
        <v>33000000</v>
      </c>
      <c r="I219" s="2"/>
      <c r="J219" s="4">
        <v>1</v>
      </c>
      <c r="K219" s="5">
        <v>43993</v>
      </c>
      <c r="L219" s="5">
        <v>44256</v>
      </c>
      <c r="M219" s="5">
        <v>43993</v>
      </c>
      <c r="N219" s="2" t="s">
        <v>1041</v>
      </c>
      <c r="O219" s="2" t="s">
        <v>1042</v>
      </c>
      <c r="P219" s="2" t="s">
        <v>1041</v>
      </c>
      <c r="Q219" s="2" t="s">
        <v>66</v>
      </c>
      <c r="R219" s="2" t="s">
        <v>506</v>
      </c>
      <c r="S219" s="2"/>
      <c r="T219" s="2"/>
      <c r="U219" s="2"/>
      <c r="V219" s="2"/>
      <c r="W219" s="2"/>
      <c r="X219" s="2">
        <v>339113</v>
      </c>
      <c r="Y219" s="2" t="s">
        <v>215</v>
      </c>
      <c r="Z219" s="2" t="s">
        <v>799</v>
      </c>
      <c r="AA219" s="2" t="s">
        <v>800</v>
      </c>
      <c r="AB219" s="2" t="s">
        <v>54</v>
      </c>
      <c r="AC219" s="2" t="s">
        <v>801</v>
      </c>
      <c r="AD219" s="2" t="s">
        <v>964</v>
      </c>
      <c r="AE219" s="2" t="s">
        <v>267</v>
      </c>
      <c r="AF219" s="2" t="s">
        <v>1043</v>
      </c>
      <c r="AG219" s="2"/>
      <c r="AH219" s="2"/>
      <c r="AI219" s="2"/>
      <c r="AJ219" s="2"/>
    </row>
    <row r="220" spans="1:36" s="7" customFormat="1" x14ac:dyDescent="0.2">
      <c r="A220" s="8" t="s">
        <v>65</v>
      </c>
      <c r="B220" s="2" t="s">
        <v>791</v>
      </c>
      <c r="C220" s="8" t="s">
        <v>1539</v>
      </c>
      <c r="D220" s="2" t="s">
        <v>1540</v>
      </c>
      <c r="E220" s="2" t="s">
        <v>1540</v>
      </c>
      <c r="F220" s="8" t="str">
        <f>IF(ISERROR(SEARCH("mask",D220)),"", "Masks")</f>
        <v>Masks</v>
      </c>
      <c r="G220" s="3">
        <v>3429681</v>
      </c>
      <c r="H220" s="10">
        <v>7279681</v>
      </c>
      <c r="I220" s="2"/>
      <c r="J220" s="4">
        <v>0.47110000000000002</v>
      </c>
      <c r="K220" s="5">
        <v>43925</v>
      </c>
      <c r="L220" s="5">
        <v>44135</v>
      </c>
      <c r="M220" s="5">
        <v>44042</v>
      </c>
      <c r="N220" s="2" t="s">
        <v>1541</v>
      </c>
      <c r="O220" s="2" t="s">
        <v>1542</v>
      </c>
      <c r="P220" s="2" t="s">
        <v>1541</v>
      </c>
      <c r="Q220" s="2" t="s">
        <v>66</v>
      </c>
      <c r="R220" s="2" t="s">
        <v>506</v>
      </c>
      <c r="S220" s="2"/>
      <c r="T220" s="2"/>
      <c r="U220" s="2"/>
      <c r="V220" s="2"/>
      <c r="W220" s="2"/>
      <c r="X220" s="2">
        <v>339112</v>
      </c>
      <c r="Y220" s="2" t="s">
        <v>231</v>
      </c>
      <c r="Z220" s="2" t="s">
        <v>799</v>
      </c>
      <c r="AA220" s="2" t="s">
        <v>800</v>
      </c>
      <c r="AB220" s="2" t="s">
        <v>54</v>
      </c>
      <c r="AC220" s="2" t="s">
        <v>801</v>
      </c>
      <c r="AD220" s="2" t="s">
        <v>1543</v>
      </c>
      <c r="AE220" s="2" t="s">
        <v>43</v>
      </c>
      <c r="AF220" s="2" t="s">
        <v>1544</v>
      </c>
      <c r="AG220" s="2"/>
      <c r="AH220" s="2"/>
      <c r="AI220" s="2"/>
      <c r="AJ220" s="2"/>
    </row>
    <row r="221" spans="1:36" s="7" customFormat="1" x14ac:dyDescent="0.2">
      <c r="A221" s="8" t="s">
        <v>65</v>
      </c>
      <c r="B221" s="2" t="s">
        <v>35</v>
      </c>
      <c r="C221" s="8"/>
      <c r="D221" s="2" t="s">
        <v>396</v>
      </c>
      <c r="E221" s="2" t="s">
        <v>397</v>
      </c>
      <c r="F221" s="8" t="str">
        <f>IF(ISERROR(SEARCH("Oxygen",D221)),"", "Oxygen Concentrator")</f>
        <v>Oxygen Concentrator</v>
      </c>
      <c r="G221" s="3">
        <v>816000</v>
      </c>
      <c r="H221" s="10">
        <v>1360000</v>
      </c>
      <c r="I221" s="2" t="s">
        <v>36</v>
      </c>
      <c r="J221" s="4"/>
      <c r="K221" s="5">
        <v>43930</v>
      </c>
      <c r="L221" s="5"/>
      <c r="M221" s="5">
        <v>43930</v>
      </c>
      <c r="N221" s="2" t="s">
        <v>398</v>
      </c>
      <c r="O221" s="2" t="s">
        <v>399</v>
      </c>
      <c r="P221" s="2" t="s">
        <v>398</v>
      </c>
      <c r="Q221" s="2" t="s">
        <v>57</v>
      </c>
      <c r="R221" s="2" t="s">
        <v>308</v>
      </c>
      <c r="S221" s="2" t="s">
        <v>309</v>
      </c>
      <c r="T221" s="2" t="s">
        <v>310</v>
      </c>
      <c r="U221" s="2"/>
      <c r="V221" s="2"/>
      <c r="W221" s="2"/>
      <c r="X221" s="2">
        <v>339112</v>
      </c>
      <c r="Y221" s="2" t="s">
        <v>231</v>
      </c>
      <c r="Z221" s="2" t="s">
        <v>71</v>
      </c>
      <c r="AA221" s="2" t="s">
        <v>72</v>
      </c>
      <c r="AB221" s="2" t="s">
        <v>54</v>
      </c>
      <c r="AC221" s="2" t="s">
        <v>55</v>
      </c>
      <c r="AD221" s="2"/>
      <c r="AE221" s="2"/>
      <c r="AF221" s="2"/>
      <c r="AG221" s="2" t="s">
        <v>400</v>
      </c>
      <c r="AH221" s="2" t="s">
        <v>401</v>
      </c>
      <c r="AI221" s="2"/>
      <c r="AJ221" s="2"/>
    </row>
    <row r="222" spans="1:36" s="7" customFormat="1" x14ac:dyDescent="0.2">
      <c r="A222" s="8" t="s">
        <v>65</v>
      </c>
      <c r="B222" s="2" t="s">
        <v>35</v>
      </c>
      <c r="C222" s="8"/>
      <c r="D222" s="2" t="s">
        <v>402</v>
      </c>
      <c r="E222" s="2" t="s">
        <v>403</v>
      </c>
      <c r="F222" s="8" t="str">
        <f>IF(ISERROR(SEARCH("Oxygen",D222)),"", "Oxygen Concentrator")</f>
        <v>Oxygen Concentrator</v>
      </c>
      <c r="G222" s="3">
        <v>816000</v>
      </c>
      <c r="H222" s="10">
        <v>1360000</v>
      </c>
      <c r="I222" s="2" t="s">
        <v>36</v>
      </c>
      <c r="J222" s="4"/>
      <c r="K222" s="5">
        <v>43930</v>
      </c>
      <c r="L222" s="5"/>
      <c r="M222" s="5">
        <v>43930</v>
      </c>
      <c r="N222" s="2" t="s">
        <v>398</v>
      </c>
      <c r="O222" s="2" t="s">
        <v>399</v>
      </c>
      <c r="P222" s="2" t="s">
        <v>398</v>
      </c>
      <c r="Q222" s="2" t="s">
        <v>57</v>
      </c>
      <c r="R222" s="2" t="s">
        <v>308</v>
      </c>
      <c r="S222" s="2" t="s">
        <v>309</v>
      </c>
      <c r="T222" s="2" t="s">
        <v>310</v>
      </c>
      <c r="U222" s="2"/>
      <c r="V222" s="2"/>
      <c r="W222" s="2"/>
      <c r="X222" s="2">
        <v>339112</v>
      </c>
      <c r="Y222" s="2" t="s">
        <v>231</v>
      </c>
      <c r="Z222" s="2" t="s">
        <v>71</v>
      </c>
      <c r="AA222" s="2" t="s">
        <v>72</v>
      </c>
      <c r="AB222" s="2" t="s">
        <v>54</v>
      </c>
      <c r="AC222" s="2" t="s">
        <v>55</v>
      </c>
      <c r="AD222" s="2"/>
      <c r="AE222" s="2"/>
      <c r="AF222" s="2"/>
      <c r="AG222" s="2" t="s">
        <v>400</v>
      </c>
      <c r="AH222" s="2" t="s">
        <v>401</v>
      </c>
      <c r="AI222" s="2"/>
      <c r="AJ222" s="2"/>
    </row>
    <row r="223" spans="1:36" s="7" customFormat="1" x14ac:dyDescent="0.2">
      <c r="A223" s="8" t="s">
        <v>65</v>
      </c>
      <c r="B223" s="2" t="s">
        <v>35</v>
      </c>
      <c r="C223" s="8"/>
      <c r="D223" s="2" t="s">
        <v>324</v>
      </c>
      <c r="E223" s="2" t="s">
        <v>325</v>
      </c>
      <c r="F223" s="8" t="s">
        <v>1838</v>
      </c>
      <c r="G223" s="3">
        <v>1513806</v>
      </c>
      <c r="H223" s="10">
        <v>1513806</v>
      </c>
      <c r="I223" s="2" t="s">
        <v>36</v>
      </c>
      <c r="J223" s="4"/>
      <c r="K223" s="5">
        <v>43950</v>
      </c>
      <c r="L223" s="5"/>
      <c r="M223" s="5">
        <v>43950</v>
      </c>
      <c r="N223" s="2" t="s">
        <v>326</v>
      </c>
      <c r="O223" s="2" t="s">
        <v>327</v>
      </c>
      <c r="P223" s="2" t="s">
        <v>326</v>
      </c>
      <c r="Q223" s="2" t="s">
        <v>66</v>
      </c>
      <c r="R223" s="2" t="s">
        <v>67</v>
      </c>
      <c r="S223" s="2" t="s">
        <v>296</v>
      </c>
      <c r="T223" s="2" t="s">
        <v>328</v>
      </c>
      <c r="U223" s="2"/>
      <c r="V223" s="2"/>
      <c r="W223" s="2"/>
      <c r="X223" s="2">
        <v>339113</v>
      </c>
      <c r="Y223" s="2" t="s">
        <v>215</v>
      </c>
      <c r="Z223" s="2" t="s">
        <v>71</v>
      </c>
      <c r="AA223" s="2" t="s">
        <v>72</v>
      </c>
      <c r="AB223" s="2" t="s">
        <v>54</v>
      </c>
      <c r="AC223" s="2" t="s">
        <v>55</v>
      </c>
      <c r="AD223" s="2"/>
      <c r="AE223" s="2"/>
      <c r="AF223" s="2"/>
      <c r="AG223" s="2" t="s">
        <v>329</v>
      </c>
      <c r="AH223" s="2" t="s">
        <v>330</v>
      </c>
      <c r="AI223" s="2" t="s">
        <v>331</v>
      </c>
      <c r="AJ223" s="2"/>
    </row>
    <row r="224" spans="1:36" s="7" customFormat="1" x14ac:dyDescent="0.2">
      <c r="A224" s="8" t="s">
        <v>65</v>
      </c>
      <c r="B224" s="2" t="s">
        <v>791</v>
      </c>
      <c r="C224" s="8" t="s">
        <v>1644</v>
      </c>
      <c r="D224" s="2" t="s">
        <v>1645</v>
      </c>
      <c r="E224" s="2" t="s">
        <v>1645</v>
      </c>
      <c r="F224" s="8" t="s">
        <v>1838</v>
      </c>
      <c r="G224" s="3">
        <v>1497600</v>
      </c>
      <c r="H224" s="10">
        <v>1497600</v>
      </c>
      <c r="I224" s="2"/>
      <c r="J224" s="4">
        <v>1</v>
      </c>
      <c r="K224" s="5">
        <v>43928</v>
      </c>
      <c r="L224" s="5">
        <v>44104</v>
      </c>
      <c r="M224" s="5">
        <v>43928</v>
      </c>
      <c r="N224" s="2" t="s">
        <v>326</v>
      </c>
      <c r="O224" s="2" t="s">
        <v>327</v>
      </c>
      <c r="P224" s="2" t="s">
        <v>326</v>
      </c>
      <c r="Q224" s="2" t="s">
        <v>66</v>
      </c>
      <c r="R224" s="2" t="s">
        <v>347</v>
      </c>
      <c r="S224" s="2" t="s">
        <v>348</v>
      </c>
      <c r="T224" s="2" t="s">
        <v>887</v>
      </c>
      <c r="U224" s="2" t="s">
        <v>1428</v>
      </c>
      <c r="V224" s="2" t="s">
        <v>1429</v>
      </c>
      <c r="W224" s="2"/>
      <c r="X224" s="2">
        <v>339113</v>
      </c>
      <c r="Y224" s="2" t="s">
        <v>215</v>
      </c>
      <c r="Z224" s="2" t="s">
        <v>799</v>
      </c>
      <c r="AA224" s="2" t="s">
        <v>800</v>
      </c>
      <c r="AB224" s="2" t="s">
        <v>54</v>
      </c>
      <c r="AC224" s="2" t="s">
        <v>801</v>
      </c>
      <c r="AD224" s="2" t="s">
        <v>1646</v>
      </c>
      <c r="AE224" s="2" t="s">
        <v>549</v>
      </c>
      <c r="AF224" s="2" t="s">
        <v>1647</v>
      </c>
      <c r="AG224" s="2"/>
      <c r="AH224" s="2"/>
      <c r="AI224" s="2"/>
      <c r="AJ224" s="2"/>
    </row>
    <row r="225" spans="1:37" s="7" customFormat="1" x14ac:dyDescent="0.2">
      <c r="A225" s="8" t="s">
        <v>65</v>
      </c>
      <c r="B225" s="2" t="s">
        <v>35</v>
      </c>
      <c r="C225" s="8" t="s">
        <v>375</v>
      </c>
      <c r="D225" s="2" t="s">
        <v>376</v>
      </c>
      <c r="E225" s="2" t="s">
        <v>377</v>
      </c>
      <c r="F225" s="8" t="str">
        <f>IF(ISERROR(SEARCH("respirato",D225)),"", "Respirators")</f>
        <v>Respirators</v>
      </c>
      <c r="G225" s="3">
        <v>4633013</v>
      </c>
      <c r="H225" s="10">
        <v>20000000</v>
      </c>
      <c r="I225" s="2" t="s">
        <v>36</v>
      </c>
      <c r="J225" s="4"/>
      <c r="K225" s="5">
        <v>43935</v>
      </c>
      <c r="L225" s="5"/>
      <c r="M225" s="5">
        <v>43935</v>
      </c>
      <c r="N225" s="2" t="s">
        <v>378</v>
      </c>
      <c r="O225" s="2" t="s">
        <v>379</v>
      </c>
      <c r="P225" s="2" t="s">
        <v>378</v>
      </c>
      <c r="Q225" s="2" t="s">
        <v>66</v>
      </c>
      <c r="R225" s="2" t="s">
        <v>347</v>
      </c>
      <c r="S225" s="2" t="s">
        <v>348</v>
      </c>
      <c r="T225" s="2" t="s">
        <v>349</v>
      </c>
      <c r="U225" s="2" t="s">
        <v>350</v>
      </c>
      <c r="V225" s="2"/>
      <c r="W225" s="2"/>
      <c r="X225" s="2">
        <v>339112</v>
      </c>
      <c r="Y225" s="2" t="s">
        <v>231</v>
      </c>
      <c r="Z225" s="2" t="s">
        <v>71</v>
      </c>
      <c r="AA225" s="2" t="s">
        <v>72</v>
      </c>
      <c r="AB225" s="2" t="s">
        <v>54</v>
      </c>
      <c r="AC225" s="2" t="s">
        <v>55</v>
      </c>
      <c r="AD225" s="2"/>
      <c r="AE225" s="2"/>
      <c r="AF225" s="2"/>
      <c r="AG225" s="2" t="s">
        <v>380</v>
      </c>
      <c r="AH225" s="2" t="s">
        <v>381</v>
      </c>
      <c r="AI225" s="2" t="s">
        <v>382</v>
      </c>
      <c r="AJ225" s="2"/>
    </row>
    <row r="226" spans="1:37" s="7" customFormat="1" x14ac:dyDescent="0.2">
      <c r="A226" s="8" t="s">
        <v>65</v>
      </c>
      <c r="B226" s="2" t="s">
        <v>791</v>
      </c>
      <c r="C226" s="8" t="s">
        <v>883</v>
      </c>
      <c r="D226" s="2" t="s">
        <v>884</v>
      </c>
      <c r="E226" s="2" t="s">
        <v>884</v>
      </c>
      <c r="F226" s="8" t="str">
        <f>IF(ISERROR(SEARCH("respirato",D226)),"", "Respirators")</f>
        <v>Respirators</v>
      </c>
      <c r="G226" s="3">
        <v>3390000</v>
      </c>
      <c r="H226" s="10">
        <v>3390000</v>
      </c>
      <c r="I226" s="2"/>
      <c r="J226" s="4">
        <v>1</v>
      </c>
      <c r="K226" s="5">
        <v>44056</v>
      </c>
      <c r="L226" s="5">
        <v>44104</v>
      </c>
      <c r="M226" s="5">
        <v>44056</v>
      </c>
      <c r="N226" s="2" t="s">
        <v>885</v>
      </c>
      <c r="O226" s="2" t="s">
        <v>886</v>
      </c>
      <c r="P226" s="2" t="s">
        <v>885</v>
      </c>
      <c r="Q226" s="2" t="s">
        <v>66</v>
      </c>
      <c r="R226" s="2" t="s">
        <v>347</v>
      </c>
      <c r="S226" s="2" t="s">
        <v>348</v>
      </c>
      <c r="T226" s="2" t="s">
        <v>887</v>
      </c>
      <c r="U226" s="2" t="s">
        <v>888</v>
      </c>
      <c r="V226" s="2" t="s">
        <v>889</v>
      </c>
      <c r="W226" s="2"/>
      <c r="X226" s="2">
        <v>339113</v>
      </c>
      <c r="Y226" s="2" t="s">
        <v>215</v>
      </c>
      <c r="Z226" s="2" t="s">
        <v>799</v>
      </c>
      <c r="AA226" s="2" t="s">
        <v>800</v>
      </c>
      <c r="AB226" s="2" t="s">
        <v>54</v>
      </c>
      <c r="AC226" s="2" t="s">
        <v>801</v>
      </c>
      <c r="AD226" s="2" t="s">
        <v>890</v>
      </c>
      <c r="AE226" s="2" t="s">
        <v>604</v>
      </c>
      <c r="AF226" s="2" t="s">
        <v>891</v>
      </c>
      <c r="AG226" s="2"/>
      <c r="AH226" s="2"/>
      <c r="AI226" s="2"/>
      <c r="AJ226" s="2"/>
    </row>
    <row r="227" spans="1:37" s="7" customFormat="1" x14ac:dyDescent="0.2">
      <c r="A227" s="8" t="s">
        <v>65</v>
      </c>
      <c r="B227" s="2" t="s">
        <v>808</v>
      </c>
      <c r="C227" s="8" t="s">
        <v>819</v>
      </c>
      <c r="D227" s="2" t="s">
        <v>820</v>
      </c>
      <c r="E227" s="2" t="s">
        <v>820</v>
      </c>
      <c r="F227" s="8" t="s">
        <v>1836</v>
      </c>
      <c r="G227" s="3">
        <v>14986717.970000001</v>
      </c>
      <c r="H227" s="10">
        <v>14986717.970000001</v>
      </c>
      <c r="I227" s="2"/>
      <c r="J227" s="4">
        <v>1</v>
      </c>
      <c r="K227" s="5">
        <v>44062</v>
      </c>
      <c r="L227" s="5">
        <v>44227</v>
      </c>
      <c r="M227" s="5"/>
      <c r="N227" s="2" t="s">
        <v>821</v>
      </c>
      <c r="O227" s="2" t="s">
        <v>822</v>
      </c>
      <c r="P227" s="2" t="s">
        <v>821</v>
      </c>
      <c r="Q227" s="2" t="s">
        <v>57</v>
      </c>
      <c r="R227" s="2" t="s">
        <v>58</v>
      </c>
      <c r="S227" s="2" t="s">
        <v>59</v>
      </c>
      <c r="T227" s="2" t="s">
        <v>538</v>
      </c>
      <c r="U227" s="2" t="s">
        <v>823</v>
      </c>
      <c r="V227" s="2"/>
      <c r="W227" s="2"/>
      <c r="X227" s="2">
        <v>334111</v>
      </c>
      <c r="Y227" s="2" t="s">
        <v>749</v>
      </c>
      <c r="Z227" s="2" t="s">
        <v>799</v>
      </c>
      <c r="AA227" s="2" t="s">
        <v>800</v>
      </c>
      <c r="AB227" s="2" t="s">
        <v>54</v>
      </c>
      <c r="AC227" s="2" t="s">
        <v>801</v>
      </c>
      <c r="AD227" s="2" t="s">
        <v>824</v>
      </c>
      <c r="AE227" s="2" t="s">
        <v>65</v>
      </c>
      <c r="AF227" s="2" t="s">
        <v>825</v>
      </c>
      <c r="AG227" s="2"/>
      <c r="AH227" s="2"/>
      <c r="AI227" s="2"/>
      <c r="AJ227" s="2"/>
    </row>
    <row r="228" spans="1:37" s="7" customFormat="1" x14ac:dyDescent="0.2">
      <c r="A228" s="8" t="s">
        <v>65</v>
      </c>
      <c r="B228" s="2" t="s">
        <v>808</v>
      </c>
      <c r="C228" s="8" t="s">
        <v>861</v>
      </c>
      <c r="D228" s="2" t="s">
        <v>862</v>
      </c>
      <c r="E228" s="2" t="s">
        <v>862</v>
      </c>
      <c r="F228" s="8" t="s">
        <v>1834</v>
      </c>
      <c r="G228" s="3">
        <v>4343170</v>
      </c>
      <c r="H228" s="10">
        <v>4343170</v>
      </c>
      <c r="I228" s="2"/>
      <c r="J228" s="4">
        <v>1</v>
      </c>
      <c r="K228" s="5">
        <v>44061</v>
      </c>
      <c r="L228" s="5">
        <v>44104</v>
      </c>
      <c r="M228" s="5"/>
      <c r="N228" s="2" t="s">
        <v>863</v>
      </c>
      <c r="O228" s="2" t="s">
        <v>864</v>
      </c>
      <c r="P228" s="2" t="s">
        <v>865</v>
      </c>
      <c r="Q228" s="2" t="s">
        <v>66</v>
      </c>
      <c r="R228" s="2" t="s">
        <v>506</v>
      </c>
      <c r="S228" s="2"/>
      <c r="T228" s="2"/>
      <c r="U228" s="2"/>
      <c r="V228" s="2"/>
      <c r="W228" s="2"/>
      <c r="X228" s="2">
        <v>339112</v>
      </c>
      <c r="Y228" s="2" t="s">
        <v>231</v>
      </c>
      <c r="Z228" s="2" t="s">
        <v>799</v>
      </c>
      <c r="AA228" s="2" t="s">
        <v>800</v>
      </c>
      <c r="AB228" s="2" t="s">
        <v>54</v>
      </c>
      <c r="AC228" s="2" t="s">
        <v>801</v>
      </c>
      <c r="AD228" s="2" t="s">
        <v>866</v>
      </c>
      <c r="AE228" s="2" t="s">
        <v>271</v>
      </c>
      <c r="AF228" s="2" t="s">
        <v>867</v>
      </c>
      <c r="AG228" s="2"/>
      <c r="AH228" s="2"/>
      <c r="AI228" s="2"/>
      <c r="AJ228" s="2"/>
    </row>
    <row r="229" spans="1:37" s="7" customFormat="1" x14ac:dyDescent="0.2">
      <c r="A229" s="8" t="s">
        <v>65</v>
      </c>
      <c r="B229" s="2" t="s">
        <v>791</v>
      </c>
      <c r="C229" s="8" t="s">
        <v>1198</v>
      </c>
      <c r="D229" s="2" t="s">
        <v>1199</v>
      </c>
      <c r="E229" s="2" t="s">
        <v>1199</v>
      </c>
      <c r="F229" s="8" t="s">
        <v>1834</v>
      </c>
      <c r="G229" s="3">
        <v>1319668</v>
      </c>
      <c r="H229" s="10">
        <v>1319668</v>
      </c>
      <c r="I229" s="2"/>
      <c r="J229" s="4">
        <v>1</v>
      </c>
      <c r="K229" s="5">
        <v>43992</v>
      </c>
      <c r="L229" s="5">
        <v>44104</v>
      </c>
      <c r="M229" s="5">
        <v>43992</v>
      </c>
      <c r="N229" s="2" t="s">
        <v>1200</v>
      </c>
      <c r="O229" s="2" t="s">
        <v>1201</v>
      </c>
      <c r="P229" s="2" t="s">
        <v>1200</v>
      </c>
      <c r="Q229" s="2" t="s">
        <v>66</v>
      </c>
      <c r="R229" s="2" t="s">
        <v>347</v>
      </c>
      <c r="S229" s="2" t="s">
        <v>348</v>
      </c>
      <c r="T229" s="2" t="s">
        <v>830</v>
      </c>
      <c r="U229" s="2" t="s">
        <v>1202</v>
      </c>
      <c r="V229" s="2"/>
      <c r="W229" s="2"/>
      <c r="X229" s="2">
        <v>325413</v>
      </c>
      <c r="Y229" s="2" t="s">
        <v>70</v>
      </c>
      <c r="Z229" s="2" t="s">
        <v>970</v>
      </c>
      <c r="AA229" s="2" t="s">
        <v>971</v>
      </c>
      <c r="AB229" s="2" t="s">
        <v>54</v>
      </c>
      <c r="AC229" s="2" t="s">
        <v>801</v>
      </c>
      <c r="AD229" s="2" t="s">
        <v>1203</v>
      </c>
      <c r="AE229" s="2" t="s">
        <v>56</v>
      </c>
      <c r="AF229" s="2" t="s">
        <v>1204</v>
      </c>
      <c r="AG229" s="2"/>
      <c r="AH229" s="2"/>
      <c r="AI229" s="2"/>
      <c r="AJ229" s="2"/>
    </row>
    <row r="230" spans="1:37" s="7" customFormat="1" x14ac:dyDescent="0.2">
      <c r="A230" s="8" t="s">
        <v>65</v>
      </c>
      <c r="B230" s="2" t="s">
        <v>791</v>
      </c>
      <c r="C230" s="8" t="s">
        <v>1659</v>
      </c>
      <c r="D230" s="2" t="s">
        <v>1660</v>
      </c>
      <c r="E230" s="2" t="s">
        <v>1660</v>
      </c>
      <c r="F230" s="8" t="s">
        <v>1834</v>
      </c>
      <c r="G230" s="3">
        <v>3406109.76</v>
      </c>
      <c r="H230" s="10">
        <v>6812219.5199999996</v>
      </c>
      <c r="I230" s="2"/>
      <c r="J230" s="4">
        <v>0.5</v>
      </c>
      <c r="K230" s="5">
        <v>43908</v>
      </c>
      <c r="L230" s="5">
        <v>44104</v>
      </c>
      <c r="M230" s="5">
        <v>43962</v>
      </c>
      <c r="N230" s="2" t="s">
        <v>1661</v>
      </c>
      <c r="O230" s="2" t="s">
        <v>1662</v>
      </c>
      <c r="P230" s="2" t="s">
        <v>1661</v>
      </c>
      <c r="Q230" s="2" t="s">
        <v>66</v>
      </c>
      <c r="R230" s="2" t="s">
        <v>347</v>
      </c>
      <c r="S230" s="2" t="s">
        <v>348</v>
      </c>
      <c r="T230" s="2" t="s">
        <v>1074</v>
      </c>
      <c r="U230" s="2" t="s">
        <v>1326</v>
      </c>
      <c r="V230" s="2" t="s">
        <v>1327</v>
      </c>
      <c r="W230" s="2"/>
      <c r="X230" s="2">
        <v>339113</v>
      </c>
      <c r="Y230" s="2" t="s">
        <v>215</v>
      </c>
      <c r="Z230" s="2" t="s">
        <v>1066</v>
      </c>
      <c r="AA230" s="2" t="s">
        <v>1067</v>
      </c>
      <c r="AB230" s="2" t="s">
        <v>54</v>
      </c>
      <c r="AC230" s="2" t="s">
        <v>801</v>
      </c>
      <c r="AD230" s="2" t="s">
        <v>1663</v>
      </c>
      <c r="AE230" s="2" t="s">
        <v>1664</v>
      </c>
      <c r="AF230" s="2" t="s">
        <v>1665</v>
      </c>
      <c r="AG230" s="2"/>
      <c r="AH230" s="2"/>
      <c r="AI230" s="2"/>
      <c r="AJ230" s="2"/>
    </row>
    <row r="231" spans="1:37" s="7" customFormat="1" x14ac:dyDescent="0.2">
      <c r="A231" s="8" t="s">
        <v>65</v>
      </c>
      <c r="B231" s="2" t="s">
        <v>791</v>
      </c>
      <c r="C231" s="8" t="s">
        <v>1107</v>
      </c>
      <c r="D231" s="2" t="s">
        <v>1108</v>
      </c>
      <c r="E231" s="2" t="s">
        <v>1109</v>
      </c>
      <c r="F231" s="8" t="s">
        <v>1834</v>
      </c>
      <c r="G231" s="3">
        <v>60495000</v>
      </c>
      <c r="H231" s="10">
        <v>60495000</v>
      </c>
      <c r="I231" s="2"/>
      <c r="J231" s="4">
        <v>1</v>
      </c>
      <c r="K231" s="5">
        <v>43969</v>
      </c>
      <c r="L231" s="5">
        <v>44120</v>
      </c>
      <c r="M231" s="5">
        <v>44076</v>
      </c>
      <c r="N231" s="2" t="s">
        <v>1110</v>
      </c>
      <c r="O231" s="2" t="s">
        <v>1111</v>
      </c>
      <c r="P231" s="2" t="s">
        <v>1110</v>
      </c>
      <c r="Q231" s="2" t="s">
        <v>66</v>
      </c>
      <c r="R231" s="2" t="s">
        <v>506</v>
      </c>
      <c r="S231" s="2"/>
      <c r="T231" s="2"/>
      <c r="U231" s="2"/>
      <c r="V231" s="2"/>
      <c r="W231" s="2"/>
      <c r="X231" s="2">
        <v>339113</v>
      </c>
      <c r="Y231" s="2" t="s">
        <v>215</v>
      </c>
      <c r="Z231" s="2" t="s">
        <v>799</v>
      </c>
      <c r="AA231" s="2" t="s">
        <v>800</v>
      </c>
      <c r="AB231" s="2" t="s">
        <v>54</v>
      </c>
      <c r="AC231" s="2" t="s">
        <v>801</v>
      </c>
      <c r="AD231" s="2" t="s">
        <v>1112</v>
      </c>
      <c r="AE231" s="2" t="s">
        <v>790</v>
      </c>
      <c r="AF231" s="2" t="s">
        <v>1113</v>
      </c>
      <c r="AG231" s="2"/>
      <c r="AH231" s="2"/>
      <c r="AI231" s="2"/>
      <c r="AJ231" s="2"/>
    </row>
    <row r="232" spans="1:37" s="7" customFormat="1" x14ac:dyDescent="0.2">
      <c r="A232" s="8" t="s">
        <v>65</v>
      </c>
      <c r="B232" s="2" t="s">
        <v>791</v>
      </c>
      <c r="C232" s="8" t="s">
        <v>1126</v>
      </c>
      <c r="D232" s="2" t="s">
        <v>1127</v>
      </c>
      <c r="E232" s="2" t="s">
        <v>1127</v>
      </c>
      <c r="F232" s="8" t="str">
        <f>IF(ISERROR(SEARCH("Testing",D232)),"", "Testing")</f>
        <v>Testing</v>
      </c>
      <c r="G232" s="3">
        <v>3947090</v>
      </c>
      <c r="H232" s="10">
        <v>3947090</v>
      </c>
      <c r="I232" s="2"/>
      <c r="J232" s="4">
        <v>1</v>
      </c>
      <c r="K232" s="5">
        <v>43997</v>
      </c>
      <c r="L232" s="5">
        <v>44150</v>
      </c>
      <c r="M232" s="5">
        <v>44021</v>
      </c>
      <c r="N232" s="2" t="s">
        <v>969</v>
      </c>
      <c r="O232" s="2" t="s">
        <v>1128</v>
      </c>
      <c r="P232" s="2" t="s">
        <v>969</v>
      </c>
      <c r="Q232" s="2" t="s">
        <v>66</v>
      </c>
      <c r="R232" s="2" t="s">
        <v>506</v>
      </c>
      <c r="S232" s="2"/>
      <c r="T232" s="2"/>
      <c r="U232" s="2"/>
      <c r="V232" s="2"/>
      <c r="W232" s="2"/>
      <c r="X232" s="2">
        <v>339112</v>
      </c>
      <c r="Y232" s="2" t="s">
        <v>231</v>
      </c>
      <c r="Z232" s="2" t="s">
        <v>799</v>
      </c>
      <c r="AA232" s="2" t="s">
        <v>800</v>
      </c>
      <c r="AB232" s="2" t="s">
        <v>54</v>
      </c>
      <c r="AC232" s="2" t="s">
        <v>801</v>
      </c>
      <c r="AD232" s="2" t="s">
        <v>866</v>
      </c>
      <c r="AE232" s="2" t="s">
        <v>271</v>
      </c>
      <c r="AF232" s="2" t="s">
        <v>1129</v>
      </c>
      <c r="AG232" s="2"/>
      <c r="AH232" s="2"/>
      <c r="AI232" s="2"/>
      <c r="AJ232" s="2"/>
    </row>
    <row r="233" spans="1:37" s="7" customFormat="1" x14ac:dyDescent="0.2">
      <c r="A233" s="8" t="s">
        <v>65</v>
      </c>
      <c r="B233" s="2" t="s">
        <v>35</v>
      </c>
      <c r="C233" s="8" t="s">
        <v>353</v>
      </c>
      <c r="D233" s="2" t="s">
        <v>354</v>
      </c>
      <c r="E233" s="2" t="s">
        <v>355</v>
      </c>
      <c r="F233" s="8" t="str">
        <f>IF(ISERROR(SEARCH("ventilator",D233)),"", "Ventilators")</f>
        <v>Ventilators</v>
      </c>
      <c r="G233" s="3">
        <v>28739437</v>
      </c>
      <c r="H233" s="10">
        <v>28895120</v>
      </c>
      <c r="I233" s="2" t="s">
        <v>36</v>
      </c>
      <c r="J233" s="4"/>
      <c r="K233" s="5">
        <v>43942</v>
      </c>
      <c r="L233" s="5"/>
      <c r="M233" s="5">
        <v>43942</v>
      </c>
      <c r="N233" s="2" t="s">
        <v>356</v>
      </c>
      <c r="O233" s="2" t="s">
        <v>357</v>
      </c>
      <c r="P233" s="2" t="s">
        <v>356</v>
      </c>
      <c r="Q233" s="2" t="s">
        <v>66</v>
      </c>
      <c r="R233" s="2" t="s">
        <v>347</v>
      </c>
      <c r="S233" s="2" t="s">
        <v>348</v>
      </c>
      <c r="T233" s="2" t="s">
        <v>349</v>
      </c>
      <c r="U233" s="2" t="s">
        <v>350</v>
      </c>
      <c r="V233" s="2"/>
      <c r="W233" s="2"/>
      <c r="X233" s="2">
        <v>339112</v>
      </c>
      <c r="Y233" s="2" t="s">
        <v>231</v>
      </c>
      <c r="Z233" s="2" t="s">
        <v>71</v>
      </c>
      <c r="AA233" s="2" t="s">
        <v>72</v>
      </c>
      <c r="AB233" s="2" t="s">
        <v>54</v>
      </c>
      <c r="AC233" s="2" t="s">
        <v>55</v>
      </c>
      <c r="AD233" s="2"/>
      <c r="AE233" s="2"/>
      <c r="AF233" s="2"/>
      <c r="AG233" s="2" t="s">
        <v>358</v>
      </c>
      <c r="AH233" s="2" t="s">
        <v>359</v>
      </c>
      <c r="AI233" s="2" t="s">
        <v>360</v>
      </c>
      <c r="AJ233" s="2"/>
    </row>
    <row r="234" spans="1:37" s="7" customFormat="1" x14ac:dyDescent="0.2">
      <c r="A234" s="8" t="s">
        <v>65</v>
      </c>
      <c r="B234" s="2" t="s">
        <v>35</v>
      </c>
      <c r="C234" s="8"/>
      <c r="D234" s="2" t="s">
        <v>385</v>
      </c>
      <c r="E234" s="2" t="s">
        <v>386</v>
      </c>
      <c r="F234" s="8" t="str">
        <f>IF(ISERROR(SEARCH("ventilator",D234)),"", "Ventilators")</f>
        <v>Ventilators</v>
      </c>
      <c r="G234" s="3">
        <v>10574286</v>
      </c>
      <c r="H234" s="10">
        <v>20107000</v>
      </c>
      <c r="I234" s="2" t="s">
        <v>36</v>
      </c>
      <c r="J234" s="4"/>
      <c r="K234" s="5">
        <v>43931</v>
      </c>
      <c r="L234" s="5"/>
      <c r="M234" s="5">
        <v>43931</v>
      </c>
      <c r="N234" s="2" t="s">
        <v>387</v>
      </c>
      <c r="O234" s="2" t="s">
        <v>388</v>
      </c>
      <c r="P234" s="2" t="s">
        <v>387</v>
      </c>
      <c r="Q234" s="2" t="s">
        <v>66</v>
      </c>
      <c r="R234" s="2" t="s">
        <v>67</v>
      </c>
      <c r="S234" s="2" t="s">
        <v>296</v>
      </c>
      <c r="T234" s="2" t="s">
        <v>297</v>
      </c>
      <c r="U234" s="2" t="s">
        <v>298</v>
      </c>
      <c r="V234" s="2"/>
      <c r="W234" s="2"/>
      <c r="X234" s="2">
        <v>339113</v>
      </c>
      <c r="Y234" s="2" t="s">
        <v>215</v>
      </c>
      <c r="Z234" s="2" t="s">
        <v>71</v>
      </c>
      <c r="AA234" s="2" t="s">
        <v>72</v>
      </c>
      <c r="AB234" s="2" t="s">
        <v>54</v>
      </c>
      <c r="AC234" s="2" t="s">
        <v>55</v>
      </c>
      <c r="AD234" s="2"/>
      <c r="AE234" s="2"/>
      <c r="AF234" s="2"/>
      <c r="AG234" s="2"/>
      <c r="AH234" s="2"/>
      <c r="AI234" s="2"/>
      <c r="AJ234" s="2"/>
    </row>
    <row r="235" spans="1:37" s="7" customFormat="1" x14ac:dyDescent="0.2">
      <c r="A235" s="8" t="s">
        <v>65</v>
      </c>
      <c r="B235" s="2" t="s">
        <v>808</v>
      </c>
      <c r="C235" s="8" t="s">
        <v>1674</v>
      </c>
      <c r="D235" s="2" t="s">
        <v>1675</v>
      </c>
      <c r="E235" s="2" t="s">
        <v>1675</v>
      </c>
      <c r="F235" s="8" t="str">
        <f>IF(ISERROR(SEARCH("ventilator",D235)),"", "Ventilators")</f>
        <v>Ventilators</v>
      </c>
      <c r="G235" s="3">
        <v>1729551.2</v>
      </c>
      <c r="H235" s="10">
        <v>1729551.2</v>
      </c>
      <c r="I235" s="2"/>
      <c r="J235" s="4">
        <v>1</v>
      </c>
      <c r="K235" s="5">
        <v>43922</v>
      </c>
      <c r="L235" s="5">
        <v>44104</v>
      </c>
      <c r="M235" s="5"/>
      <c r="N235" s="2" t="s">
        <v>387</v>
      </c>
      <c r="O235" s="2" t="s">
        <v>388</v>
      </c>
      <c r="P235" s="2" t="s">
        <v>387</v>
      </c>
      <c r="Q235" s="2" t="s">
        <v>66</v>
      </c>
      <c r="R235" s="2" t="s">
        <v>67</v>
      </c>
      <c r="S235" s="2" t="s">
        <v>144</v>
      </c>
      <c r="T235" s="2" t="s">
        <v>775</v>
      </c>
      <c r="U235" s="2"/>
      <c r="V235" s="2"/>
      <c r="W235" s="2"/>
      <c r="X235" s="2">
        <v>339113</v>
      </c>
      <c r="Y235" s="2" t="s">
        <v>215</v>
      </c>
      <c r="Z235" s="2" t="s">
        <v>799</v>
      </c>
      <c r="AA235" s="2" t="s">
        <v>800</v>
      </c>
      <c r="AB235" s="2" t="s">
        <v>54</v>
      </c>
      <c r="AC235" s="2" t="s">
        <v>801</v>
      </c>
      <c r="AD235" s="2" t="s">
        <v>1464</v>
      </c>
      <c r="AE235" s="2" t="s">
        <v>762</v>
      </c>
      <c r="AF235" s="2" t="s">
        <v>1676</v>
      </c>
      <c r="AG235" s="2"/>
      <c r="AH235" s="2"/>
      <c r="AI235" s="2"/>
      <c r="AJ235" s="2"/>
    </row>
    <row r="236" spans="1:37" s="7" customFormat="1" x14ac:dyDescent="0.2">
      <c r="A236" s="8" t="s">
        <v>65</v>
      </c>
      <c r="B236" s="2" t="s">
        <v>791</v>
      </c>
      <c r="C236" s="8" t="s">
        <v>1693</v>
      </c>
      <c r="D236" s="2" t="s">
        <v>1694</v>
      </c>
      <c r="E236" s="2" t="s">
        <v>1695</v>
      </c>
      <c r="F236" s="8" t="str">
        <f>IF(ISERROR(SEARCH("ventilator",D236)),"", "Ventilators")</f>
        <v>Ventilators</v>
      </c>
      <c r="G236" s="3">
        <v>1423968.84</v>
      </c>
      <c r="H236" s="10">
        <v>1423968.84</v>
      </c>
      <c r="I236" s="2"/>
      <c r="J236" s="4">
        <v>1</v>
      </c>
      <c r="K236" s="5">
        <v>43921</v>
      </c>
      <c r="L236" s="5">
        <v>44134</v>
      </c>
      <c r="M236" s="5">
        <v>44008</v>
      </c>
      <c r="N236" s="2" t="s">
        <v>1696</v>
      </c>
      <c r="O236" s="2" t="s">
        <v>1697</v>
      </c>
      <c r="P236" s="2" t="s">
        <v>1696</v>
      </c>
      <c r="Q236" s="2" t="s">
        <v>66</v>
      </c>
      <c r="R236" s="2" t="s">
        <v>347</v>
      </c>
      <c r="S236" s="2" t="s">
        <v>348</v>
      </c>
      <c r="T236" s="2" t="s">
        <v>1698</v>
      </c>
      <c r="U236" s="2" t="s">
        <v>1699</v>
      </c>
      <c r="V236" s="2"/>
      <c r="W236" s="2"/>
      <c r="X236" s="2">
        <v>339113</v>
      </c>
      <c r="Y236" s="2" t="s">
        <v>215</v>
      </c>
      <c r="Z236" s="2" t="s">
        <v>799</v>
      </c>
      <c r="AA236" s="2" t="s">
        <v>800</v>
      </c>
      <c r="AB236" s="2" t="s">
        <v>54</v>
      </c>
      <c r="AC236" s="2" t="s">
        <v>801</v>
      </c>
      <c r="AD236" s="2" t="s">
        <v>1700</v>
      </c>
      <c r="AE236" s="2" t="s">
        <v>789</v>
      </c>
      <c r="AF236" s="2" t="s">
        <v>1701</v>
      </c>
      <c r="AG236" s="2"/>
      <c r="AH236" s="2"/>
      <c r="AI236" s="2"/>
      <c r="AJ236" s="2"/>
    </row>
    <row r="237" spans="1:37" s="7" customFormat="1" x14ac:dyDescent="0.2">
      <c r="A237" s="8" t="s">
        <v>39</v>
      </c>
      <c r="B237" s="2" t="s">
        <v>791</v>
      </c>
      <c r="C237" s="8" t="s">
        <v>1441</v>
      </c>
      <c r="D237" s="2" t="s">
        <v>1442</v>
      </c>
      <c r="E237" s="2" t="s">
        <v>1442</v>
      </c>
      <c r="F237" s="8" t="s">
        <v>1837</v>
      </c>
      <c r="G237" s="3">
        <v>56980000</v>
      </c>
      <c r="H237" s="10">
        <v>56980000</v>
      </c>
      <c r="I237" s="2"/>
      <c r="J237" s="4">
        <v>1</v>
      </c>
      <c r="K237" s="5">
        <v>43914</v>
      </c>
      <c r="L237" s="5">
        <v>44158</v>
      </c>
      <c r="M237" s="5">
        <v>44064</v>
      </c>
      <c r="N237" s="2" t="s">
        <v>1443</v>
      </c>
      <c r="O237" s="2" t="s">
        <v>1444</v>
      </c>
      <c r="P237" s="2" t="s">
        <v>1443</v>
      </c>
      <c r="Q237" s="2" t="s">
        <v>1445</v>
      </c>
      <c r="R237" s="2" t="s">
        <v>1446</v>
      </c>
      <c r="S237" s="2" t="s">
        <v>1447</v>
      </c>
      <c r="T237" s="2"/>
      <c r="U237" s="2"/>
      <c r="V237" s="2"/>
      <c r="W237" s="2"/>
      <c r="X237" s="2">
        <v>561422</v>
      </c>
      <c r="Y237" s="2" t="s">
        <v>1448</v>
      </c>
      <c r="Z237" s="2" t="s">
        <v>1099</v>
      </c>
      <c r="AA237" s="2" t="s">
        <v>1100</v>
      </c>
      <c r="AB237" s="2" t="s">
        <v>54</v>
      </c>
      <c r="AC237" s="2" t="s">
        <v>801</v>
      </c>
      <c r="AD237" s="2" t="s">
        <v>1449</v>
      </c>
      <c r="AE237" s="2" t="s">
        <v>317</v>
      </c>
      <c r="AF237" s="2" t="s">
        <v>1450</v>
      </c>
      <c r="AG237" s="2"/>
      <c r="AH237" s="2"/>
      <c r="AI237" s="2"/>
      <c r="AJ237" s="2"/>
      <c r="AK237" s="6"/>
    </row>
    <row r="238" spans="1:37" s="7" customFormat="1" x14ac:dyDescent="0.2">
      <c r="A238" s="8" t="s">
        <v>39</v>
      </c>
      <c r="B238" s="2" t="s">
        <v>808</v>
      </c>
      <c r="C238" s="8" t="s">
        <v>1587</v>
      </c>
      <c r="D238" s="2" t="s">
        <v>1588</v>
      </c>
      <c r="E238" s="2" t="s">
        <v>1588</v>
      </c>
      <c r="F238" s="8" t="s">
        <v>1837</v>
      </c>
      <c r="G238" s="3">
        <v>1529217.4</v>
      </c>
      <c r="H238" s="10">
        <v>1529217.4</v>
      </c>
      <c r="I238" s="2"/>
      <c r="J238" s="4">
        <v>1</v>
      </c>
      <c r="K238" s="5">
        <v>43936</v>
      </c>
      <c r="L238" s="5">
        <v>44104</v>
      </c>
      <c r="M238" s="5"/>
      <c r="N238" s="2" t="s">
        <v>1589</v>
      </c>
      <c r="O238" s="2" t="s">
        <v>1590</v>
      </c>
      <c r="P238" s="2" t="s">
        <v>1589</v>
      </c>
      <c r="Q238" s="2" t="s">
        <v>1445</v>
      </c>
      <c r="R238" s="2" t="s">
        <v>1462</v>
      </c>
      <c r="S238" s="2" t="s">
        <v>1463</v>
      </c>
      <c r="T238" s="2"/>
      <c r="U238" s="2"/>
      <c r="V238" s="2"/>
      <c r="W238" s="2"/>
      <c r="X238" s="2">
        <v>541611</v>
      </c>
      <c r="Y238" s="2" t="s">
        <v>64</v>
      </c>
      <c r="Z238" s="2" t="s">
        <v>1035</v>
      </c>
      <c r="AA238" s="2" t="s">
        <v>1036</v>
      </c>
      <c r="AB238" s="2" t="s">
        <v>54</v>
      </c>
      <c r="AC238" s="2" t="s">
        <v>801</v>
      </c>
      <c r="AD238" s="2" t="s">
        <v>1591</v>
      </c>
      <c r="AE238" s="2" t="s">
        <v>65</v>
      </c>
      <c r="AF238" s="2" t="s">
        <v>1592</v>
      </c>
      <c r="AG238" s="2"/>
      <c r="AH238" s="2"/>
      <c r="AI238" s="2"/>
      <c r="AJ238" s="2"/>
    </row>
    <row r="239" spans="1:37" s="7" customFormat="1" x14ac:dyDescent="0.2">
      <c r="A239" s="8" t="s">
        <v>39</v>
      </c>
      <c r="B239" s="2" t="s">
        <v>791</v>
      </c>
      <c r="C239" s="8" t="s">
        <v>1636</v>
      </c>
      <c r="D239" s="2" t="s">
        <v>1637</v>
      </c>
      <c r="E239" s="2" t="s">
        <v>1637</v>
      </c>
      <c r="F239" s="8" t="s">
        <v>1840</v>
      </c>
      <c r="G239" s="3">
        <v>5306410.4800000004</v>
      </c>
      <c r="H239" s="10">
        <v>5306410.4800000004</v>
      </c>
      <c r="I239" s="2"/>
      <c r="J239" s="4">
        <v>1</v>
      </c>
      <c r="K239" s="5">
        <v>43916</v>
      </c>
      <c r="L239" s="5">
        <v>44206</v>
      </c>
      <c r="M239" s="5">
        <v>43916</v>
      </c>
      <c r="N239" s="2" t="s">
        <v>1638</v>
      </c>
      <c r="O239" s="2" t="s">
        <v>1639</v>
      </c>
      <c r="P239" s="2" t="s">
        <v>1638</v>
      </c>
      <c r="Q239" s="2" t="s">
        <v>1445</v>
      </c>
      <c r="R239" s="2" t="s">
        <v>1446</v>
      </c>
      <c r="S239" s="2" t="s">
        <v>1447</v>
      </c>
      <c r="T239" s="2"/>
      <c r="U239" s="2"/>
      <c r="V239" s="2"/>
      <c r="W239" s="2"/>
      <c r="X239" s="2">
        <v>541519</v>
      </c>
      <c r="Y239" s="2" t="s">
        <v>93</v>
      </c>
      <c r="Z239" s="2" t="s">
        <v>1406</v>
      </c>
      <c r="AA239" s="2" t="s">
        <v>1407</v>
      </c>
      <c r="AB239" s="2" t="s">
        <v>54</v>
      </c>
      <c r="AC239" s="2" t="s">
        <v>801</v>
      </c>
      <c r="AD239" s="2" t="s">
        <v>1640</v>
      </c>
      <c r="AE239" s="2" t="s">
        <v>65</v>
      </c>
      <c r="AF239" s="2" t="s">
        <v>1641</v>
      </c>
      <c r="AG239" s="2"/>
      <c r="AH239" s="2"/>
      <c r="AI239" s="2"/>
      <c r="AJ239" s="2"/>
    </row>
    <row r="240" spans="1:37" s="7" customFormat="1" x14ac:dyDescent="0.2">
      <c r="A240" s="8" t="s">
        <v>39</v>
      </c>
      <c r="B240" s="2" t="s">
        <v>791</v>
      </c>
      <c r="C240" s="8" t="s">
        <v>1677</v>
      </c>
      <c r="D240" s="2" t="s">
        <v>1678</v>
      </c>
      <c r="E240" s="2" t="s">
        <v>1678</v>
      </c>
      <c r="F240" s="8" t="s">
        <v>1840</v>
      </c>
      <c r="G240" s="3">
        <v>2180427.2000000002</v>
      </c>
      <c r="H240" s="10">
        <v>2180427.2000000002</v>
      </c>
      <c r="I240" s="2"/>
      <c r="J240" s="4">
        <v>1</v>
      </c>
      <c r="K240" s="5">
        <v>43918</v>
      </c>
      <c r="L240" s="5">
        <v>44193</v>
      </c>
      <c r="M240" s="5">
        <v>43918</v>
      </c>
      <c r="N240" s="2" t="s">
        <v>1679</v>
      </c>
      <c r="O240" s="2" t="s">
        <v>1680</v>
      </c>
      <c r="P240" s="2" t="s">
        <v>1679</v>
      </c>
      <c r="Q240" s="2" t="s">
        <v>1445</v>
      </c>
      <c r="R240" s="2" t="s">
        <v>1446</v>
      </c>
      <c r="S240" s="2" t="s">
        <v>1447</v>
      </c>
      <c r="T240" s="2"/>
      <c r="U240" s="2"/>
      <c r="V240" s="2"/>
      <c r="W240" s="2"/>
      <c r="X240" s="2">
        <v>541512</v>
      </c>
      <c r="Y240" s="2" t="s">
        <v>61</v>
      </c>
      <c r="Z240" s="2" t="s">
        <v>1681</v>
      </c>
      <c r="AA240" s="2" t="s">
        <v>1682</v>
      </c>
      <c r="AB240" s="2" t="s">
        <v>520</v>
      </c>
      <c r="AC240" s="2" t="s">
        <v>521</v>
      </c>
      <c r="AD240" s="2" t="s">
        <v>1683</v>
      </c>
      <c r="AE240" s="2" t="s">
        <v>65</v>
      </c>
      <c r="AF240" s="2" t="s">
        <v>1684</v>
      </c>
      <c r="AG240" s="2"/>
      <c r="AH240" s="2"/>
      <c r="AI240" s="2"/>
      <c r="AJ240" s="2"/>
    </row>
    <row r="241" spans="1:37" s="7" customFormat="1" x14ac:dyDescent="0.2">
      <c r="A241" s="8" t="s">
        <v>1852</v>
      </c>
      <c r="B241" s="2" t="s">
        <v>791</v>
      </c>
      <c r="C241" s="8" t="s">
        <v>1062</v>
      </c>
      <c r="D241" s="2" t="s">
        <v>1063</v>
      </c>
      <c r="E241" s="2" t="s">
        <v>1063</v>
      </c>
      <c r="F241" s="8" t="s">
        <v>1842</v>
      </c>
      <c r="G241" s="3">
        <v>1367851.2</v>
      </c>
      <c r="H241" s="10">
        <v>1487985.2</v>
      </c>
      <c r="I241" s="2"/>
      <c r="J241" s="4">
        <v>0.91930000000000012</v>
      </c>
      <c r="K241" s="5">
        <v>44019</v>
      </c>
      <c r="L241" s="5">
        <v>44109</v>
      </c>
      <c r="M241" s="5">
        <v>44064</v>
      </c>
      <c r="N241" s="2" t="s">
        <v>1064</v>
      </c>
      <c r="O241" s="2" t="s">
        <v>1065</v>
      </c>
      <c r="P241" s="2" t="s">
        <v>1064</v>
      </c>
      <c r="Q241" s="2" t="s">
        <v>279</v>
      </c>
      <c r="R241" s="2" t="s">
        <v>280</v>
      </c>
      <c r="S241" s="2" t="s">
        <v>281</v>
      </c>
      <c r="T241" s="2"/>
      <c r="U241" s="2"/>
      <c r="V241" s="2"/>
      <c r="W241" s="2"/>
      <c r="X241" s="2">
        <v>325611</v>
      </c>
      <c r="Y241" s="2" t="s">
        <v>962</v>
      </c>
      <c r="Z241" s="2" t="s">
        <v>1066</v>
      </c>
      <c r="AA241" s="2" t="s">
        <v>1067</v>
      </c>
      <c r="AB241" s="2" t="s">
        <v>39</v>
      </c>
      <c r="AC241" s="2" t="s">
        <v>40</v>
      </c>
      <c r="AD241" s="2" t="s">
        <v>1068</v>
      </c>
      <c r="AE241" s="2" t="s">
        <v>267</v>
      </c>
      <c r="AF241" s="2" t="s">
        <v>1069</v>
      </c>
      <c r="AG241" s="2"/>
      <c r="AH241" s="2"/>
      <c r="AI241" s="2"/>
      <c r="AJ241" s="2"/>
      <c r="AK241" s="6"/>
    </row>
  </sheetData>
  <autoFilter ref="A1:AK241" xr:uid="{EBB42869-F7BA-471B-B51B-0C1CFCC13CC6}">
    <sortState xmlns:xlrd2="http://schemas.microsoft.com/office/spreadsheetml/2017/richdata2" ref="A2:AK241">
      <sortCondition ref="A1:A241"/>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Pivot of Opps</vt:lpstr>
      <vt:lpstr>COVID Opps &gt;$1mn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2020-09-09T01:11:18Z</dcterms:created>
  <dcterms:modified xsi:type="dcterms:W3CDTF">2020-09-09T14:05:52Z</dcterms:modified>
</cp:coreProperties>
</file>