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H25" i="1" s="1"/>
  <c r="H26" i="1" s="1"/>
  <c r="I19" i="1"/>
  <c r="I21" i="1" s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E13" i="1" l="1"/>
  <c r="C24" i="1"/>
  <c r="N31" i="1"/>
  <c r="D20" i="1"/>
  <c r="D22" i="1"/>
  <c r="C23" i="1"/>
  <c r="D24" i="1"/>
  <c r="D25" i="1"/>
  <c r="E27" i="1"/>
  <c r="L28" i="1"/>
  <c r="M29" i="1"/>
  <c r="L35" i="1"/>
  <c r="E20" i="1"/>
  <c r="E21" i="1" s="1"/>
  <c r="E22" i="1"/>
  <c r="D23" i="1"/>
  <c r="E24" i="1"/>
  <c r="E25" i="1"/>
  <c r="L27" i="1"/>
  <c r="M28" i="1"/>
  <c r="N29" i="1"/>
  <c r="M35" i="1"/>
  <c r="D11" i="1"/>
  <c r="B22" i="1"/>
  <c r="N22" i="1"/>
  <c r="B24" i="1"/>
  <c r="B25" i="1"/>
  <c r="D26" i="1"/>
  <c r="C27" i="1"/>
  <c r="E29" i="1"/>
  <c r="M31" i="1"/>
  <c r="E9" i="1"/>
  <c r="E11" i="1"/>
  <c r="E15" i="1"/>
  <c r="D21" i="1"/>
  <c r="B23" i="1"/>
  <c r="C25" i="1"/>
  <c r="E28" i="1"/>
  <c r="B10" i="1"/>
  <c r="B16" i="1"/>
  <c r="C12" i="1"/>
  <c r="H8" i="1"/>
  <c r="D14" i="1"/>
  <c r="D16" i="1"/>
  <c r="B18" i="1"/>
  <c r="L20" i="1"/>
  <c r="L26" i="1"/>
  <c r="M27" i="1"/>
  <c r="N28" i="1"/>
  <c r="L30" i="1"/>
  <c r="N35" i="1"/>
  <c r="D9" i="1"/>
  <c r="D13" i="1"/>
  <c r="D15" i="1"/>
  <c r="D17" i="1"/>
  <c r="B20" i="1"/>
  <c r="B17" i="1" s="1"/>
  <c r="D28" i="1"/>
  <c r="E17" i="1"/>
  <c r="L38" i="1"/>
  <c r="C20" i="1"/>
  <c r="C22" i="1"/>
  <c r="E26" i="1"/>
  <c r="D27" i="1"/>
  <c r="L29" i="1"/>
  <c r="B12" i="1"/>
  <c r="B14" i="1"/>
  <c r="C14" i="1"/>
  <c r="D10" i="1"/>
  <c r="E23" i="1"/>
  <c r="E10" i="1"/>
  <c r="E12" i="1"/>
  <c r="E14" i="1"/>
  <c r="L19" i="1"/>
  <c r="M20" i="1"/>
  <c r="I22" i="1"/>
  <c r="L23" i="1"/>
  <c r="L24" i="1"/>
  <c r="M26" i="1"/>
  <c r="B29" i="1"/>
  <c r="B9" i="1"/>
  <c r="B11" i="1"/>
  <c r="B13" i="1"/>
  <c r="B15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C10" i="1"/>
  <c r="C16" i="1"/>
  <c r="D12" i="1"/>
  <c r="I8" i="1"/>
  <c r="E16" i="1"/>
  <c r="C18" i="1"/>
  <c r="C21" i="1" s="1"/>
  <c r="L21" i="1"/>
  <c r="N27" i="1"/>
  <c r="M30" i="1"/>
  <c r="C9" i="1"/>
  <c r="C11" i="1"/>
  <c r="C13" i="1"/>
  <c r="C15" i="1"/>
  <c r="C17" i="1"/>
  <c r="N19" i="1"/>
  <c r="B21" i="1"/>
  <c r="N21" i="1"/>
  <c r="M22" i="1"/>
  <c r="N23" i="1"/>
  <c r="N24" i="1"/>
  <c r="C26" i="1"/>
  <c r="B27" i="1"/>
  <c r="D29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<sst xmlns="http://schemas.openxmlformats.org/spreadsheetml/2006/main" count="116" uniqueCount="91">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</sst>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45847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45846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45846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6281</v>
      </c>
      <c r="C4" s="43">
        <v>22935.5</v>
      </c>
      <c r="D4" s="37">
        <v>6234.03</v>
      </c>
      <c r="E4" s="37">
        <v>22735.26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6288.75</v>
      </c>
      <c r="C5" s="43">
        <v>22962.75</v>
      </c>
      <c r="D5" s="37">
        <v>6242.7</v>
      </c>
      <c r="E5" s="37">
        <v>22761.8</v>
      </c>
      <c r="F5" s="50"/>
      <c r="G5" s="31" t="s">
        <v>21</v>
      </c>
      <c r="H5" s="114">
        <v>6279</v>
      </c>
      <c r="I5" s="114">
        <v>22922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6262.5</v>
      </c>
      <c r="C6" s="43">
        <v>22841</v>
      </c>
      <c r="D6" s="37">
        <v>6217.75</v>
      </c>
      <c r="E6" s="37">
        <v>22652.44</v>
      </c>
      <c r="F6" s="50"/>
      <c r="G6" s="31" t="s">
        <v>25</v>
      </c>
      <c r="H6" s="115">
        <v>6271</v>
      </c>
      <c r="I6" s="115">
        <v>22910</v>
      </c>
      <c r="J6" s="30"/>
      <c r="K6" s="3" t="s">
        <v>26</v>
      </c>
      <c r="P6" s="83"/>
      <c r="Q6" s="117">
        <v>6324</v>
      </c>
      <c r="S6" s="99"/>
    </row>
    <row r="7" spans="1:21" ht="18" customHeight="1" x14ac:dyDescent="0.45">
      <c r="A7" s="32" t="s">
        <v>27</v>
      </c>
      <c r="B7" s="42">
        <v>6272</v>
      </c>
      <c r="C7" s="43">
        <v>22896.75</v>
      </c>
      <c r="D7" s="37">
        <v>6225.52</v>
      </c>
      <c r="E7" s="37">
        <v>22702.25</v>
      </c>
      <c r="F7" s="50"/>
      <c r="G7" s="31" t="s">
        <v>28</v>
      </c>
      <c r="H7" s="115">
        <v>6269.5</v>
      </c>
      <c r="I7" s="116">
        <v>22878.5</v>
      </c>
      <c r="J7" s="30"/>
      <c r="K7" s="3" t="s">
        <v>29</v>
      </c>
      <c r="P7" s="83"/>
      <c r="Q7" s="117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6274.5</v>
      </c>
      <c r="I8" s="73">
        <f>+C19</f>
        <v>22900.25</v>
      </c>
      <c r="J8" s="30"/>
      <c r="K8" s="3" t="s">
        <v>33</v>
      </c>
      <c r="P8" s="111"/>
      <c r="Q8" s="118">
        <v>6091</v>
      </c>
    </row>
    <row r="9" spans="1:21" ht="18" customHeight="1" x14ac:dyDescent="0.35">
      <c r="A9" s="31" t="s">
        <v>34</v>
      </c>
      <c r="B9" s="72">
        <f>(9*B$19)+(B$5-(9*B$6))</f>
        <v>6396.75</v>
      </c>
      <c r="C9" s="72">
        <f>(9*C$19)+(C$5-(9*C$6))</f>
        <v>23496</v>
      </c>
      <c r="D9" s="72">
        <f>(9*D$19)+(D$5-(9*D$6))</f>
        <v>6341.6999999999971</v>
      </c>
      <c r="E9" s="72">
        <f>(9*E$19)+(E$5-(9*E$6))</f>
        <v>23239.339999999997</v>
      </c>
      <c r="F9" s="52"/>
      <c r="G9" s="76" t="s">
        <v>35</v>
      </c>
      <c r="H9" s="66" t="s">
        <v>36</v>
      </c>
      <c r="K9" s="3" t="s">
        <v>37</v>
      </c>
      <c r="P9" s="111"/>
      <c r="Q9" s="118">
        <v>6050</v>
      </c>
    </row>
    <row r="10" spans="1:21" ht="18" customHeight="1" x14ac:dyDescent="0.35">
      <c r="A10" s="31" t="s">
        <v>38</v>
      </c>
      <c r="B10" s="72">
        <f>(8*B$19)+(B$5-(8*B$6))</f>
        <v>6384.75</v>
      </c>
      <c r="C10" s="72">
        <f>(8*C$19)+(C$5-(8*C$6))</f>
        <v>23436.75</v>
      </c>
      <c r="D10" s="72">
        <f>(8*D$19)+(D$5-(8*D$6))</f>
        <v>6330.6999999999971</v>
      </c>
      <c r="E10" s="72">
        <f>(8*E$19)+(E$5-(8*E$6))</f>
        <v>23186.28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</row>
    <row r="11" spans="1:21" ht="18" customHeight="1" x14ac:dyDescent="0.35">
      <c r="A11" s="31" t="s">
        <v>41</v>
      </c>
      <c r="B11" s="72">
        <f>(7*B$19)+(B$5-(7*B$6))</f>
        <v>6372.75</v>
      </c>
      <c r="C11" s="72">
        <f>(7*C$19)+(C$5-(7*C$6))</f>
        <v>23377.5</v>
      </c>
      <c r="D11" s="72">
        <f>(7*D$19)+(D$5-(7*D$6))</f>
        <v>6319.6999999999971</v>
      </c>
      <c r="E11" s="72">
        <f>(7*E$19)+(E$5-(7*E$6))</f>
        <v>23133.22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6360.75</v>
      </c>
      <c r="C12" s="72">
        <f>(6*C$19)+(C$5-(6*C$6))</f>
        <v>23318.25</v>
      </c>
      <c r="D12" s="72">
        <f>(6*D$19)+(D$5-(6*D$6))</f>
        <v>6308.7000000000007</v>
      </c>
      <c r="E12" s="72">
        <f>(6*E$19)+(E$5-(6*E$6))</f>
        <v>23080.160000000018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6348.75</v>
      </c>
      <c r="C13" s="44">
        <f>(5*C$19)+(C$5-(5*C$6))</f>
        <v>23259</v>
      </c>
      <c r="D13" s="44">
        <f>(5*D$19)+(D$5-(5*D$6))</f>
        <v>6297.7000000000007</v>
      </c>
      <c r="E13" s="44">
        <f>(5*E$19)+(E$5-(5*E$6))</f>
        <v>23027.100000000006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6336.75</v>
      </c>
      <c r="C14" s="44">
        <f>(4*C$19)+(C$5-(4*C$6))</f>
        <v>23199.75</v>
      </c>
      <c r="D14" s="44">
        <f>(4*D$19)+(D$5-(4*D$6))</f>
        <v>6286.7000000000007</v>
      </c>
      <c r="E14" s="44">
        <f>(4*E$19)+(E$5-(4*E$6))</f>
        <v>22974.040000000008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6324.75</v>
      </c>
      <c r="C15" s="44">
        <f>(3*C$19)+(C$5-(3*C$6))</f>
        <v>23140.5</v>
      </c>
      <c r="D15" s="44">
        <f>(3*D$19)+(D$5-(3*D$6))</f>
        <v>6275.7000000000007</v>
      </c>
      <c r="E15" s="44">
        <f>(3*E$19)+(E$5-(3*E$6))</f>
        <v>22920.98000000001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6312.75</v>
      </c>
      <c r="C16" s="44">
        <f>C$5+2*(C$19-C$6)</f>
        <v>23081.25</v>
      </c>
      <c r="D16" s="44">
        <f>D$5+2*(D$19-D$6)</f>
        <v>6264.7</v>
      </c>
      <c r="E16" s="44">
        <f>E$5+2*(E$19-E$6)</f>
        <v>22867.920000000002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6300.75</v>
      </c>
      <c r="C17" s="44">
        <f>C$19+(C$18-C$20)</f>
        <v>23022</v>
      </c>
      <c r="D17" s="44">
        <f>D$19+(D$18-D$20)</f>
        <v>6253.7</v>
      </c>
      <c r="E17" s="44">
        <f>E$19+(E$18-E$20)</f>
        <v>22814.86</v>
      </c>
      <c r="F17" s="53"/>
      <c r="G17" s="93">
        <f>+B7-D7</f>
        <v>46.479999999999563</v>
      </c>
      <c r="H17" s="94">
        <f>+C7-E7</f>
        <v>194.5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6286.5</v>
      </c>
      <c r="C18" s="44">
        <f>(2*C$19)-C$6</f>
        <v>22959.5</v>
      </c>
      <c r="D18" s="44">
        <f>(2*D$19)-D$6</f>
        <v>6239.75</v>
      </c>
      <c r="E18" s="44">
        <f>(2*E$19)-E$6</f>
        <v>22758.560000000001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6274.5</v>
      </c>
      <c r="C19" s="22">
        <f>ROUND((((C$5+C$6+C$7)/3)/0.25),0)*0.25</f>
        <v>22900.25</v>
      </c>
      <c r="D19" s="22">
        <f>ROUND((((D$5+D$6+D$7)/3)/0.25),0)*0.25</f>
        <v>6228.75</v>
      </c>
      <c r="E19" s="22">
        <f>ROUND((((E$5+E$6+E$7)/3)/0.25),0)*0.25</f>
        <v>22705.5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6444.75</v>
      </c>
      <c r="M19">
        <f>(13*$C$19)+(($C$5-(13*$C$6)))</f>
        <v>23733</v>
      </c>
      <c r="N19">
        <f>(13*$B$19)+(($B$5-(13*$B$6)))</f>
        <v>6444.75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6260.25</v>
      </c>
      <c r="C20" s="46">
        <f>(2*C$19)-C$5</f>
        <v>22837.75</v>
      </c>
      <c r="D20" s="46">
        <f>(2*D$19)-D$5</f>
        <v>6214.8</v>
      </c>
      <c r="E20" s="46">
        <f>(2*E$19)-E$5</f>
        <v>22649.200000000001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6432.75</v>
      </c>
      <c r="M20">
        <f>(12*C$19)+((C$5-(12*C$6)))</f>
        <v>23673.75</v>
      </c>
      <c r="N20">
        <f>(12*D$19)+((D$5-(12*D$6)))</f>
        <v>6374.6999999999971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6248.25</v>
      </c>
      <c r="C21" s="46">
        <f>C$19-(C$18-C$20)</f>
        <v>22778.5</v>
      </c>
      <c r="D21" s="46">
        <f>D$19-(D$18-D$20)</f>
        <v>6203.8</v>
      </c>
      <c r="E21" s="46">
        <f>E$19-(E$18-E$20)</f>
        <v>22596.14</v>
      </c>
      <c r="F21" s="54"/>
      <c r="G21" s="58" t="s">
        <v>65</v>
      </c>
      <c r="H21" s="95">
        <f>+B5-B6</f>
        <v>26.25</v>
      </c>
      <c r="I21" s="59">
        <f>+(H21*I19*100)/2</f>
        <v>15.029524928187696</v>
      </c>
      <c r="K21" s="21" t="s">
        <v>74</v>
      </c>
      <c r="L21">
        <f>(11*B$19)+((B$5-(11*B$6)))</f>
        <v>6420.75</v>
      </c>
      <c r="M21">
        <f>(11*C$19)+((C$5-(11*C$6)))</f>
        <v>23614.5</v>
      </c>
      <c r="N21">
        <f>(11*D$19)+((D$5-(11*D$6)))</f>
        <v>6363.6999999999971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6234</v>
      </c>
      <c r="C22" s="46">
        <f>C$6-2*(C$5-C$19)</f>
        <v>22716</v>
      </c>
      <c r="D22" s="46">
        <f>D$6-2*(D$5-D$19)</f>
        <v>6189.85</v>
      </c>
      <c r="E22" s="46">
        <f>E$6-2*(E$5-E$19)</f>
        <v>22539.84</v>
      </c>
      <c r="F22" s="54"/>
      <c r="G22" s="60" t="s">
        <v>66</v>
      </c>
      <c r="H22" s="96">
        <f>+C5-C6</f>
        <v>121.75</v>
      </c>
      <c r="I22" s="61">
        <f>(+H22*I19*100)/2</f>
        <v>69.708368000261018</v>
      </c>
      <c r="J22" s="4"/>
      <c r="K22" s="21" t="s">
        <v>76</v>
      </c>
      <c r="L22">
        <f>(10*B$19)+((B$5-(10*B$6)))</f>
        <v>6408.75</v>
      </c>
      <c r="M22">
        <f>(10*C$19)+((C$5-(10*C$6)))</f>
        <v>23555.25</v>
      </c>
      <c r="N22">
        <f>(10*D$19)+((D$5-(10*D$6)))</f>
        <v>6352.6999999999971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6219.75</v>
      </c>
      <c r="C23" s="46">
        <f>(3*C$19)-((3*C$5)-C$6)</f>
        <v>22653.5</v>
      </c>
      <c r="D23" s="46">
        <f>(3*D$19)-((3*D$5)-D$6)</f>
        <v>6175.9000000000015</v>
      </c>
      <c r="E23" s="46">
        <f>(3*E$19)-((3*E$5)-E$6)</f>
        <v>22483.540000000008</v>
      </c>
      <c r="F23" s="54"/>
      <c r="G23" s="67"/>
      <c r="K23" s="21" t="s">
        <v>34</v>
      </c>
      <c r="L23">
        <f>(9*B$19)+((B$5-(9*B$6)))</f>
        <v>6396.75</v>
      </c>
      <c r="M23">
        <f>(9*C$19)+((C$5-(9*C$6)))</f>
        <v>23496</v>
      </c>
      <c r="N23">
        <f>(9*D$19)+((D$5-(9*D$6)))</f>
        <v>6341.6999999999971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6205.5</v>
      </c>
      <c r="C24" s="46">
        <f>(4*C$19)-((4*C$5)-C$6)</f>
        <v>22591</v>
      </c>
      <c r="D24" s="46">
        <f>(4*D$19)-((4*D$5)-D$6)</f>
        <v>6161.9500000000007</v>
      </c>
      <c r="E24" s="46">
        <f>(4*E$19)-((4*E$5)-E$6)</f>
        <v>22427.240000000005</v>
      </c>
      <c r="F24" s="51"/>
      <c r="G24" s="106">
        <f>+B2</f>
        <v>45846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6384.75</v>
      </c>
      <c r="M24">
        <f>(8*C$19)+((C$5-(8*C$6)))</f>
        <v>23436.75</v>
      </c>
      <c r="N24">
        <f>(8*D$19)+((D$5-(8*D$6)))</f>
        <v>6330.6999999999971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6191.25</v>
      </c>
      <c r="C25" s="46">
        <f>(5*C$19)-((5*C$5)-C$6)</f>
        <v>22528.5</v>
      </c>
      <c r="D25" s="46">
        <f>(5*D$19)-((5*D$5)-D$6)</f>
        <v>6148</v>
      </c>
      <c r="E25" s="46">
        <f>(5*E$19)-((5*E$5)-E$6)</f>
        <v>22370.940000000002</v>
      </c>
      <c r="F25" s="51"/>
      <c r="G25" s="103" t="s">
        <v>77</v>
      </c>
      <c r="H25" s="108">
        <f>(+H21/B4)/2</f>
        <v>2.0896354083744626E-3</v>
      </c>
      <c r="I25" s="108">
        <f>(+H22/C4)/2</f>
        <v>2.6541823810250485E-3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6177</v>
      </c>
      <c r="C26" s="69">
        <f>ROUND((6*C$19)-((6*C$5)-C$6),2)</f>
        <v>22466</v>
      </c>
      <c r="D26" s="69">
        <f>ROUND((6*D$19)-((6*D$5)-D$6),2)</f>
        <v>6134.05</v>
      </c>
      <c r="E26" s="69">
        <f>ROUND((6*E$19)-((6*E$5)-E$6),2)</f>
        <v>22314.639999999999</v>
      </c>
      <c r="F26" s="55"/>
      <c r="G26" s="109" t="s">
        <v>79</v>
      </c>
      <c r="H26" s="107">
        <f>+H25*1600</f>
        <v>3.3434166533991401</v>
      </c>
      <c r="I26" s="107">
        <f>+I25*1600</f>
        <v>4.2466918096400779</v>
      </c>
      <c r="K26" s="21" t="s">
        <v>80</v>
      </c>
      <c r="L26">
        <f>(10*$B$19)-((10*$B$5)-$B$6)</f>
        <v>6120</v>
      </c>
      <c r="M26">
        <f>(10*$C$19)-((10*$C$5)-$C$6)</f>
        <v>22216</v>
      </c>
      <c r="N26">
        <f>(10*$D$19)-((10*$D$5)-$D$6)</f>
        <v>6078.25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6162.75</v>
      </c>
      <c r="C27" s="69">
        <f>ROUND((7*C$19)-((7*C$5)-C$6),2)</f>
        <v>22403.5</v>
      </c>
      <c r="D27" s="69">
        <f>ROUND((7*D$19)-((7*D$5)-D$6),2)</f>
        <v>6120.1</v>
      </c>
      <c r="E27" s="69">
        <f>ROUND((7*E$19)-((7*E$5)-E$6),2)</f>
        <v>22258.34</v>
      </c>
      <c r="F27" s="55"/>
      <c r="G27" s="41"/>
      <c r="H27" s="86"/>
      <c r="K27" s="21" t="s">
        <v>82</v>
      </c>
      <c r="L27">
        <f>(11*$B$19)-((11*$B$5)-$B$6)</f>
        <v>6105.75</v>
      </c>
      <c r="M27">
        <f>(11*$C$19)-((11*$C$5)-$C$6)</f>
        <v>22153.5</v>
      </c>
      <c r="N27">
        <f>(11*$D$19)-((11*$D$5)-$D$6)</f>
        <v>6064.3000000000029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6148.5</v>
      </c>
      <c r="C28" s="71">
        <f>ROUND((8*C$19)-((8*C$5)-C$6),2)</f>
        <v>22341</v>
      </c>
      <c r="D28" s="71">
        <f>ROUND((8*D$19)-((8*D$5)-D$6),2)</f>
        <v>6106.15</v>
      </c>
      <c r="E28" s="71">
        <f>ROUND((8*E$19)-((8*E$5)-E$6),2)</f>
        <v>22202.04</v>
      </c>
      <c r="G28" s="83"/>
      <c r="H28" s="40"/>
      <c r="I28" s="2"/>
      <c r="K28" s="21" t="s">
        <v>84</v>
      </c>
      <c r="L28">
        <f>(12*$B$19)-((12*$B$5)-$B$6)</f>
        <v>6091.5</v>
      </c>
      <c r="M28">
        <f>(12*$C$19)-((12*$C$5)-$C$6)</f>
        <v>22091</v>
      </c>
      <c r="N28">
        <f>(12*$D$19)-((12*$D$5)-$D$6)</f>
        <v>6050.3500000000058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6134.25</v>
      </c>
      <c r="C29" s="71">
        <f>ROUND((9*C$19)-((9*C$5)-C$6),2)</f>
        <v>22278.5</v>
      </c>
      <c r="D29" s="71">
        <f>ROUND((9*D$19)-((9*D$5)-D$6),2)</f>
        <v>6092.2</v>
      </c>
      <c r="E29" s="71">
        <f>ROUND((9*E$19)-((9*E$5)-E$6),2)</f>
        <v>22145.74</v>
      </c>
      <c r="G29" s="41"/>
      <c r="H29" s="40"/>
      <c r="I29" s="25"/>
      <c r="K29" s="21" t="s">
        <v>86</v>
      </c>
      <c r="L29">
        <f>(13*$B$19)-((13*$B$5)-$B$6)</f>
        <v>6077.25</v>
      </c>
      <c r="M29">
        <f>(13*$C$19)-((13*$C$5)-$C$6)</f>
        <v>22028.5</v>
      </c>
      <c r="N29">
        <f>(13*$D$19)-((13*$D$5)-$D$6)</f>
        <v>6036.4000000000087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6063</v>
      </c>
      <c r="M30">
        <f>(14*$C$19)-((14*$C$5)-$C$6)</f>
        <v>21966</v>
      </c>
      <c r="N30">
        <f>(14*$D$19)-((14*$D$5)-$D$6)</f>
        <v>6022.4499999999971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5991.75</v>
      </c>
      <c r="M31" s="2">
        <f>(19*$C$19)-((19*$C$5)-$C$6)</f>
        <v>21653.5</v>
      </c>
      <c r="N31">
        <f>(19*$D$19)-((19*$D$5)-$D$6)</f>
        <v>5952.6999999999971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7476.75</v>
      </c>
      <c r="M35" s="2">
        <f>(99*C$19)+((C$5-(99*C$6)))</f>
        <v>28828.5</v>
      </c>
      <c r="N35" s="2">
        <f>(99*$B$19)+(($B$5-(99*$B$6)))</f>
        <v>7476.75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5949</v>
      </c>
      <c r="M38" s="2">
        <f>(22*$C$19)-((22*$C$5)-$C$6)</f>
        <v>21466</v>
      </c>
      <c r="N38">
        <f>(22*$D$19)-((22*$D$5)-$D$6)</f>
        <v>5910.8500000000058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2025-07-09T12:32:45Z</dcterms:modified>
</cp:coreProperties>
</file>