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090BBDE4-D55B-4032-9023-B975851A2621}" xr6:coauthVersionLast="47" xr6:coauthVersionMax="47" xr10:uidLastSave="{00000000-0000-0000-0000-000000000000}"/>
  <workbookProtection workbookAlgorithmName="SHA-512" workbookHashValue="90k/fg1sT3CX4uT4PNc8wvr/9pJ/mbL22kb9SrguybGcgULswG/Q4+47N3CPJmN2aD6NXHzJDFmmOVP/STa9eg==" workbookSaltValue="o4+XdN/aHTLRVv2F8GCYBw==" workbookSpinCount="100000" lockStructure="1"/>
  <bookViews>
    <workbookView xWindow="-93" yWindow="-93" windowWidth="25786" windowHeight="13986" xr2:uid="{BF616CCE-67C9-4F99-B15A-8E17D9CB71B9}"/>
  </bookViews>
  <sheets>
    <sheet name="2024" sheetId="1" r:id="rId1"/>
  </sheets>
  <definedNames>
    <definedName name="_xlnm._FilterDatabase" localSheetId="0" hidden="1">'2024'!$R$11:$X$11</definedName>
    <definedName name="_Order1" hidden="1">255</definedName>
    <definedName name="_Order2" hidden="1">255</definedName>
    <definedName name="_xlnm.Print_Area" localSheetId="0">'2024'!$B$1:$X$99</definedName>
    <definedName name="_xlnm.Print_Titles" localSheetId="0">'2024'!$6:$11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T12" i="1"/>
  <c r="U12" i="1"/>
  <c r="V12" i="1"/>
  <c r="W12" i="1"/>
  <c r="X12" i="1"/>
  <c r="W99" i="1"/>
  <c r="U99" i="1"/>
  <c r="M99" i="1"/>
  <c r="X99" i="1" s="1"/>
  <c r="L99" i="1"/>
  <c r="V99" i="1" s="1"/>
  <c r="K99" i="1"/>
  <c r="T99" i="1" s="1"/>
  <c r="W98" i="1"/>
  <c r="U98" i="1"/>
  <c r="M98" i="1"/>
  <c r="X98" i="1" s="1"/>
  <c r="L98" i="1"/>
  <c r="V98" i="1" s="1"/>
  <c r="K98" i="1"/>
  <c r="T98" i="1" s="1"/>
  <c r="W97" i="1"/>
  <c r="U97" i="1"/>
  <c r="T97" i="1"/>
  <c r="M97" i="1"/>
  <c r="X97" i="1" s="1"/>
  <c r="L97" i="1"/>
  <c r="V97" i="1" s="1"/>
  <c r="K97" i="1"/>
  <c r="W96" i="1"/>
  <c r="V96" i="1"/>
  <c r="U96" i="1"/>
  <c r="T96" i="1"/>
  <c r="M96" i="1"/>
  <c r="X96" i="1" s="1"/>
  <c r="L96" i="1"/>
  <c r="K96" i="1"/>
  <c r="X95" i="1"/>
  <c r="W95" i="1"/>
  <c r="V95" i="1"/>
  <c r="U95" i="1"/>
  <c r="T95" i="1"/>
  <c r="M95" i="1"/>
  <c r="L95" i="1"/>
  <c r="K95" i="1"/>
  <c r="X94" i="1"/>
  <c r="W94" i="1"/>
  <c r="V94" i="1"/>
  <c r="U94" i="1"/>
  <c r="T94" i="1"/>
  <c r="M94" i="1"/>
  <c r="L94" i="1"/>
  <c r="K94" i="1"/>
  <c r="X93" i="1"/>
  <c r="W93" i="1"/>
  <c r="V93" i="1"/>
  <c r="U93" i="1"/>
  <c r="M93" i="1"/>
  <c r="L93" i="1"/>
  <c r="K93" i="1"/>
  <c r="T93" i="1" s="1"/>
  <c r="X92" i="1"/>
  <c r="W92" i="1"/>
  <c r="U92" i="1"/>
  <c r="M92" i="1"/>
  <c r="L92" i="1"/>
  <c r="V92" i="1" s="1"/>
  <c r="K92" i="1"/>
  <c r="T92" i="1" s="1"/>
  <c r="W91" i="1"/>
  <c r="U91" i="1"/>
  <c r="M91" i="1"/>
  <c r="X91" i="1" s="1"/>
  <c r="L91" i="1"/>
  <c r="V91" i="1" s="1"/>
  <c r="K91" i="1"/>
  <c r="T91" i="1" s="1"/>
  <c r="W90" i="1"/>
  <c r="U90" i="1"/>
  <c r="M90" i="1"/>
  <c r="X90" i="1" s="1"/>
  <c r="L90" i="1"/>
  <c r="V90" i="1" s="1"/>
  <c r="K90" i="1"/>
  <c r="T90" i="1" s="1"/>
  <c r="W89" i="1"/>
  <c r="U89" i="1"/>
  <c r="T89" i="1"/>
  <c r="M89" i="1"/>
  <c r="X89" i="1" s="1"/>
  <c r="L89" i="1"/>
  <c r="V89" i="1" s="1"/>
  <c r="K89" i="1"/>
  <c r="W88" i="1"/>
  <c r="V88" i="1"/>
  <c r="U88" i="1"/>
  <c r="T88" i="1"/>
  <c r="M88" i="1"/>
  <c r="X88" i="1" s="1"/>
  <c r="L88" i="1"/>
  <c r="K88" i="1"/>
  <c r="X87" i="1"/>
  <c r="W87" i="1"/>
  <c r="V87" i="1"/>
  <c r="U87" i="1"/>
  <c r="T87" i="1"/>
  <c r="M87" i="1"/>
  <c r="L87" i="1"/>
  <c r="K87" i="1"/>
  <c r="X86" i="1"/>
  <c r="W86" i="1"/>
  <c r="V86" i="1"/>
  <c r="U86" i="1"/>
  <c r="T86" i="1"/>
  <c r="M86" i="1"/>
  <c r="L86" i="1"/>
  <c r="K86" i="1"/>
  <c r="X85" i="1"/>
  <c r="W85" i="1"/>
  <c r="V85" i="1"/>
  <c r="U85" i="1"/>
  <c r="M85" i="1"/>
  <c r="L85" i="1"/>
  <c r="K85" i="1"/>
  <c r="T85" i="1" s="1"/>
  <c r="X84" i="1"/>
  <c r="W84" i="1"/>
  <c r="U84" i="1"/>
  <c r="M84" i="1"/>
  <c r="L84" i="1"/>
  <c r="V84" i="1" s="1"/>
  <c r="K84" i="1"/>
  <c r="T84" i="1" s="1"/>
  <c r="W83" i="1"/>
  <c r="U83" i="1"/>
  <c r="M83" i="1"/>
  <c r="X83" i="1" s="1"/>
  <c r="L83" i="1"/>
  <c r="V83" i="1" s="1"/>
  <c r="K83" i="1"/>
  <c r="T83" i="1" s="1"/>
  <c r="W82" i="1"/>
  <c r="U82" i="1"/>
  <c r="M82" i="1"/>
  <c r="X82" i="1" s="1"/>
  <c r="L82" i="1"/>
  <c r="V82" i="1" s="1"/>
  <c r="K82" i="1"/>
  <c r="T82" i="1" s="1"/>
  <c r="W81" i="1"/>
  <c r="U81" i="1"/>
  <c r="T81" i="1"/>
  <c r="M81" i="1"/>
  <c r="X81" i="1" s="1"/>
  <c r="L81" i="1"/>
  <c r="V81" i="1" s="1"/>
  <c r="K81" i="1"/>
  <c r="W80" i="1"/>
  <c r="V80" i="1"/>
  <c r="U80" i="1"/>
  <c r="T80" i="1"/>
  <c r="M80" i="1"/>
  <c r="X80" i="1" s="1"/>
  <c r="L80" i="1"/>
  <c r="K80" i="1"/>
  <c r="X79" i="1"/>
  <c r="W79" i="1"/>
  <c r="V79" i="1"/>
  <c r="U79" i="1"/>
  <c r="T79" i="1"/>
  <c r="M79" i="1"/>
  <c r="L79" i="1"/>
  <c r="K79" i="1"/>
  <c r="X78" i="1"/>
  <c r="W78" i="1"/>
  <c r="V78" i="1"/>
  <c r="U78" i="1"/>
  <c r="T78" i="1"/>
  <c r="M78" i="1"/>
  <c r="L78" i="1"/>
  <c r="K78" i="1"/>
  <c r="X77" i="1"/>
  <c r="W77" i="1"/>
  <c r="V77" i="1"/>
  <c r="U77" i="1"/>
  <c r="M77" i="1"/>
  <c r="L77" i="1"/>
  <c r="K77" i="1"/>
  <c r="T77" i="1" s="1"/>
  <c r="X76" i="1"/>
  <c r="W76" i="1"/>
  <c r="U76" i="1"/>
  <c r="M76" i="1"/>
  <c r="L76" i="1"/>
  <c r="V76" i="1" s="1"/>
  <c r="K76" i="1"/>
  <c r="T76" i="1" s="1"/>
  <c r="W75" i="1"/>
  <c r="U75" i="1"/>
  <c r="M75" i="1"/>
  <c r="X75" i="1" s="1"/>
  <c r="L75" i="1"/>
  <c r="V75" i="1" s="1"/>
  <c r="K75" i="1"/>
  <c r="T75" i="1" s="1"/>
  <c r="W74" i="1"/>
  <c r="U74" i="1"/>
  <c r="M74" i="1"/>
  <c r="X74" i="1" s="1"/>
  <c r="L74" i="1"/>
  <c r="V74" i="1" s="1"/>
  <c r="K74" i="1"/>
  <c r="T74" i="1" s="1"/>
  <c r="W73" i="1"/>
  <c r="U73" i="1"/>
  <c r="T73" i="1"/>
  <c r="M73" i="1"/>
  <c r="X73" i="1" s="1"/>
  <c r="L73" i="1"/>
  <c r="V73" i="1" s="1"/>
  <c r="K73" i="1"/>
  <c r="W72" i="1"/>
  <c r="V72" i="1"/>
  <c r="U72" i="1"/>
  <c r="T72" i="1"/>
  <c r="M72" i="1"/>
  <c r="X72" i="1" s="1"/>
  <c r="L72" i="1"/>
  <c r="K72" i="1"/>
  <c r="X71" i="1"/>
  <c r="W71" i="1"/>
  <c r="V71" i="1"/>
  <c r="U71" i="1"/>
  <c r="T71" i="1"/>
  <c r="M71" i="1"/>
  <c r="L71" i="1"/>
  <c r="K71" i="1"/>
  <c r="X70" i="1"/>
  <c r="W70" i="1"/>
  <c r="V70" i="1"/>
  <c r="U70" i="1"/>
  <c r="T70" i="1"/>
  <c r="M70" i="1"/>
  <c r="L70" i="1"/>
  <c r="K70" i="1"/>
  <c r="X69" i="1"/>
  <c r="W69" i="1"/>
  <c r="V69" i="1"/>
  <c r="U69" i="1"/>
  <c r="M69" i="1"/>
  <c r="L69" i="1"/>
  <c r="K69" i="1"/>
  <c r="T69" i="1" s="1"/>
  <c r="X68" i="1"/>
  <c r="W68" i="1"/>
  <c r="U68" i="1"/>
  <c r="M68" i="1"/>
  <c r="L68" i="1"/>
  <c r="V68" i="1" s="1"/>
  <c r="K68" i="1"/>
  <c r="T68" i="1" s="1"/>
  <c r="W67" i="1"/>
  <c r="U67" i="1"/>
  <c r="M67" i="1"/>
  <c r="X67" i="1" s="1"/>
  <c r="L67" i="1"/>
  <c r="V67" i="1" s="1"/>
  <c r="K67" i="1"/>
  <c r="T67" i="1" s="1"/>
  <c r="W66" i="1"/>
  <c r="U66" i="1"/>
  <c r="M66" i="1"/>
  <c r="X66" i="1" s="1"/>
  <c r="L66" i="1"/>
  <c r="V66" i="1" s="1"/>
  <c r="K66" i="1"/>
  <c r="T66" i="1" s="1"/>
  <c r="W65" i="1"/>
  <c r="U65" i="1"/>
  <c r="T65" i="1"/>
  <c r="M65" i="1"/>
  <c r="X65" i="1" s="1"/>
  <c r="L65" i="1"/>
  <c r="V65" i="1" s="1"/>
  <c r="K65" i="1"/>
  <c r="W64" i="1"/>
  <c r="V64" i="1"/>
  <c r="U64" i="1"/>
  <c r="T64" i="1"/>
  <c r="M64" i="1"/>
  <c r="X64" i="1" s="1"/>
  <c r="L64" i="1"/>
  <c r="K64" i="1"/>
  <c r="X63" i="1"/>
  <c r="W63" i="1"/>
  <c r="V63" i="1"/>
  <c r="U63" i="1"/>
  <c r="T63" i="1"/>
  <c r="M63" i="1"/>
  <c r="L63" i="1"/>
  <c r="K63" i="1"/>
  <c r="W62" i="1"/>
  <c r="V62" i="1"/>
  <c r="U62" i="1"/>
  <c r="T62" i="1"/>
  <c r="M62" i="1"/>
  <c r="X62" i="1" s="1"/>
  <c r="L62" i="1"/>
  <c r="K62" i="1"/>
  <c r="X61" i="1"/>
  <c r="W61" i="1"/>
  <c r="V61" i="1"/>
  <c r="U61" i="1"/>
  <c r="M61" i="1"/>
  <c r="L61" i="1"/>
  <c r="K61" i="1"/>
  <c r="T61" i="1" s="1"/>
  <c r="X60" i="1"/>
  <c r="W60" i="1"/>
  <c r="U60" i="1"/>
  <c r="M60" i="1"/>
  <c r="L60" i="1"/>
  <c r="V60" i="1" s="1"/>
  <c r="K60" i="1"/>
  <c r="T60" i="1" s="1"/>
  <c r="W59" i="1"/>
  <c r="U59" i="1"/>
  <c r="M59" i="1"/>
  <c r="X59" i="1" s="1"/>
  <c r="L59" i="1"/>
  <c r="V59" i="1" s="1"/>
  <c r="K59" i="1"/>
  <c r="T59" i="1" s="1"/>
  <c r="W58" i="1"/>
  <c r="U58" i="1"/>
  <c r="M58" i="1"/>
  <c r="X58" i="1" s="1"/>
  <c r="L58" i="1"/>
  <c r="V58" i="1" s="1"/>
  <c r="K58" i="1"/>
  <c r="T58" i="1" s="1"/>
  <c r="W57" i="1"/>
  <c r="U57" i="1"/>
  <c r="T57" i="1"/>
  <c r="M57" i="1"/>
  <c r="X57" i="1" s="1"/>
  <c r="L57" i="1"/>
  <c r="V57" i="1" s="1"/>
  <c r="K57" i="1"/>
  <c r="W56" i="1"/>
  <c r="V56" i="1"/>
  <c r="U56" i="1"/>
  <c r="T56" i="1"/>
  <c r="M56" i="1"/>
  <c r="X56" i="1" s="1"/>
  <c r="L56" i="1"/>
  <c r="K56" i="1"/>
  <c r="X55" i="1"/>
  <c r="W55" i="1"/>
  <c r="V55" i="1"/>
  <c r="U55" i="1"/>
  <c r="T55" i="1"/>
  <c r="M55" i="1"/>
  <c r="L55" i="1"/>
  <c r="K55" i="1"/>
  <c r="W54" i="1"/>
  <c r="V54" i="1"/>
  <c r="U54" i="1"/>
  <c r="T54" i="1"/>
  <c r="M54" i="1"/>
  <c r="X54" i="1" s="1"/>
  <c r="L54" i="1"/>
  <c r="K54" i="1"/>
  <c r="X53" i="1"/>
  <c r="W53" i="1"/>
  <c r="V53" i="1"/>
  <c r="U53" i="1"/>
  <c r="M53" i="1"/>
  <c r="L53" i="1"/>
  <c r="K53" i="1"/>
  <c r="T53" i="1" s="1"/>
  <c r="X52" i="1"/>
  <c r="W52" i="1"/>
  <c r="U52" i="1"/>
  <c r="M52" i="1"/>
  <c r="L52" i="1"/>
  <c r="V52" i="1" s="1"/>
  <c r="K52" i="1"/>
  <c r="T52" i="1" s="1"/>
  <c r="W51" i="1"/>
  <c r="U51" i="1"/>
  <c r="M51" i="1"/>
  <c r="X51" i="1" s="1"/>
  <c r="L51" i="1"/>
  <c r="V51" i="1" s="1"/>
  <c r="K51" i="1"/>
  <c r="T51" i="1" s="1"/>
  <c r="W50" i="1"/>
  <c r="U50" i="1"/>
  <c r="M50" i="1"/>
  <c r="X50" i="1" s="1"/>
  <c r="L50" i="1"/>
  <c r="V50" i="1" s="1"/>
  <c r="K50" i="1"/>
  <c r="T50" i="1" s="1"/>
  <c r="W49" i="1"/>
  <c r="U49" i="1"/>
  <c r="T49" i="1"/>
  <c r="M49" i="1"/>
  <c r="X49" i="1" s="1"/>
  <c r="L49" i="1"/>
  <c r="V49" i="1" s="1"/>
  <c r="K49" i="1"/>
  <c r="W48" i="1"/>
  <c r="V48" i="1"/>
  <c r="U48" i="1"/>
  <c r="T48" i="1"/>
  <c r="M48" i="1"/>
  <c r="X48" i="1" s="1"/>
  <c r="L48" i="1"/>
  <c r="K48" i="1"/>
  <c r="X47" i="1"/>
  <c r="W47" i="1"/>
  <c r="V47" i="1"/>
  <c r="U47" i="1"/>
  <c r="T47" i="1"/>
  <c r="M47" i="1"/>
  <c r="L47" i="1"/>
  <c r="K47" i="1"/>
  <c r="W46" i="1"/>
  <c r="V46" i="1"/>
  <c r="U46" i="1"/>
  <c r="T46" i="1"/>
  <c r="M46" i="1"/>
  <c r="X46" i="1" s="1"/>
  <c r="L46" i="1"/>
  <c r="K46" i="1"/>
  <c r="X45" i="1"/>
  <c r="W45" i="1"/>
  <c r="V45" i="1"/>
  <c r="U45" i="1"/>
  <c r="M45" i="1"/>
  <c r="L45" i="1"/>
  <c r="K45" i="1"/>
  <c r="T45" i="1" s="1"/>
  <c r="X44" i="1"/>
  <c r="W44" i="1"/>
  <c r="U44" i="1"/>
  <c r="M44" i="1"/>
  <c r="L44" i="1"/>
  <c r="V44" i="1" s="1"/>
  <c r="K44" i="1"/>
  <c r="T44" i="1" s="1"/>
  <c r="W43" i="1"/>
  <c r="U43" i="1"/>
  <c r="M43" i="1"/>
  <c r="X43" i="1" s="1"/>
  <c r="L43" i="1"/>
  <c r="V43" i="1" s="1"/>
  <c r="K43" i="1"/>
  <c r="T43" i="1" s="1"/>
  <c r="W42" i="1"/>
  <c r="U42" i="1"/>
  <c r="M42" i="1"/>
  <c r="X42" i="1" s="1"/>
  <c r="L42" i="1"/>
  <c r="V42" i="1" s="1"/>
  <c r="K42" i="1"/>
  <c r="T42" i="1" s="1"/>
  <c r="W41" i="1"/>
  <c r="V41" i="1"/>
  <c r="U41" i="1"/>
  <c r="T41" i="1"/>
  <c r="M41" i="1"/>
  <c r="X41" i="1" s="1"/>
  <c r="L41" i="1"/>
  <c r="K41" i="1"/>
  <c r="W40" i="1"/>
  <c r="V40" i="1"/>
  <c r="U40" i="1"/>
  <c r="T40" i="1"/>
  <c r="M40" i="1"/>
  <c r="X40" i="1" s="1"/>
  <c r="L40" i="1"/>
  <c r="K40" i="1"/>
  <c r="X39" i="1"/>
  <c r="W39" i="1"/>
  <c r="V39" i="1"/>
  <c r="U39" i="1"/>
  <c r="M39" i="1"/>
  <c r="L39" i="1"/>
  <c r="K39" i="1"/>
  <c r="T39" i="1" s="1"/>
  <c r="W38" i="1"/>
  <c r="V38" i="1"/>
  <c r="U38" i="1"/>
  <c r="T38" i="1"/>
  <c r="M38" i="1"/>
  <c r="X38" i="1" s="1"/>
  <c r="L38" i="1"/>
  <c r="K38" i="1"/>
  <c r="X37" i="1"/>
  <c r="W37" i="1"/>
  <c r="V37" i="1"/>
  <c r="U37" i="1"/>
  <c r="M37" i="1"/>
  <c r="L37" i="1"/>
  <c r="K37" i="1"/>
  <c r="T37" i="1" s="1"/>
  <c r="X36" i="1"/>
  <c r="W36" i="1"/>
  <c r="U36" i="1"/>
  <c r="M36" i="1"/>
  <c r="L36" i="1"/>
  <c r="V36" i="1" s="1"/>
  <c r="K36" i="1"/>
  <c r="T36" i="1" s="1"/>
  <c r="W35" i="1"/>
  <c r="U35" i="1"/>
  <c r="T35" i="1"/>
  <c r="M35" i="1"/>
  <c r="X35" i="1" s="1"/>
  <c r="L35" i="1"/>
  <c r="V35" i="1" s="1"/>
  <c r="K35" i="1"/>
  <c r="W34" i="1"/>
  <c r="U34" i="1"/>
  <c r="M34" i="1"/>
  <c r="X34" i="1" s="1"/>
  <c r="L34" i="1"/>
  <c r="V34" i="1" s="1"/>
  <c r="K34" i="1"/>
  <c r="T34" i="1" s="1"/>
  <c r="W33" i="1"/>
  <c r="V33" i="1"/>
  <c r="U33" i="1"/>
  <c r="T33" i="1"/>
  <c r="M33" i="1"/>
  <c r="X33" i="1" s="1"/>
  <c r="L33" i="1"/>
  <c r="K33" i="1"/>
  <c r="W32" i="1"/>
  <c r="V32" i="1"/>
  <c r="U32" i="1"/>
  <c r="T32" i="1"/>
  <c r="M32" i="1"/>
  <c r="X32" i="1" s="1"/>
  <c r="L32" i="1"/>
  <c r="K32" i="1"/>
  <c r="X31" i="1"/>
  <c r="W31" i="1"/>
  <c r="V31" i="1"/>
  <c r="U31" i="1"/>
  <c r="M31" i="1"/>
  <c r="L31" i="1"/>
  <c r="K31" i="1"/>
  <c r="T31" i="1" s="1"/>
  <c r="W30" i="1"/>
  <c r="V30" i="1"/>
  <c r="U30" i="1"/>
  <c r="T30" i="1"/>
  <c r="M30" i="1"/>
  <c r="X30" i="1" s="1"/>
  <c r="L30" i="1"/>
  <c r="K30" i="1"/>
  <c r="X29" i="1"/>
  <c r="W29" i="1"/>
  <c r="V29" i="1"/>
  <c r="U29" i="1"/>
  <c r="M29" i="1"/>
  <c r="L29" i="1"/>
  <c r="K29" i="1"/>
  <c r="T29" i="1" s="1"/>
  <c r="X28" i="1"/>
  <c r="W28" i="1"/>
  <c r="U28" i="1"/>
  <c r="M28" i="1"/>
  <c r="L28" i="1"/>
  <c r="V28" i="1" s="1"/>
  <c r="K28" i="1"/>
  <c r="T28" i="1" s="1"/>
  <c r="W27" i="1"/>
  <c r="U27" i="1"/>
  <c r="T27" i="1"/>
  <c r="M27" i="1"/>
  <c r="X27" i="1" s="1"/>
  <c r="L27" i="1"/>
  <c r="V27" i="1" s="1"/>
  <c r="K27" i="1"/>
  <c r="W26" i="1"/>
  <c r="U26" i="1"/>
  <c r="M26" i="1"/>
  <c r="X26" i="1" s="1"/>
  <c r="L26" i="1"/>
  <c r="V26" i="1" s="1"/>
  <c r="K26" i="1"/>
  <c r="T26" i="1" s="1"/>
  <c r="W25" i="1"/>
  <c r="V25" i="1"/>
  <c r="U25" i="1"/>
  <c r="T25" i="1"/>
  <c r="M25" i="1"/>
  <c r="X25" i="1" s="1"/>
  <c r="L25" i="1"/>
  <c r="K25" i="1"/>
  <c r="W24" i="1"/>
  <c r="V24" i="1"/>
  <c r="U24" i="1"/>
  <c r="T24" i="1"/>
  <c r="M24" i="1"/>
  <c r="X24" i="1" s="1"/>
  <c r="L24" i="1"/>
  <c r="K24" i="1"/>
  <c r="X23" i="1"/>
  <c r="W23" i="1"/>
  <c r="V23" i="1"/>
  <c r="U23" i="1"/>
  <c r="M23" i="1"/>
  <c r="L23" i="1"/>
  <c r="K23" i="1"/>
  <c r="T23" i="1" s="1"/>
  <c r="W22" i="1"/>
  <c r="V22" i="1"/>
  <c r="U22" i="1"/>
  <c r="T22" i="1"/>
  <c r="M22" i="1"/>
  <c r="X22" i="1" s="1"/>
  <c r="L22" i="1"/>
  <c r="K22" i="1"/>
  <c r="X21" i="1"/>
  <c r="W21" i="1"/>
  <c r="V21" i="1"/>
  <c r="U21" i="1"/>
  <c r="M21" i="1"/>
  <c r="L21" i="1"/>
  <c r="K21" i="1"/>
  <c r="T21" i="1" s="1"/>
  <c r="X20" i="1"/>
  <c r="W20" i="1"/>
  <c r="U20" i="1"/>
  <c r="M20" i="1"/>
  <c r="L20" i="1"/>
  <c r="V20" i="1" s="1"/>
  <c r="K20" i="1"/>
  <c r="T20" i="1" s="1"/>
  <c r="W19" i="1"/>
  <c r="U19" i="1"/>
  <c r="T19" i="1"/>
  <c r="M19" i="1"/>
  <c r="X19" i="1" s="1"/>
  <c r="L19" i="1"/>
  <c r="V19" i="1" s="1"/>
  <c r="K19" i="1"/>
  <c r="W18" i="1"/>
  <c r="U18" i="1"/>
  <c r="M18" i="1"/>
  <c r="X18" i="1" s="1"/>
  <c r="L18" i="1"/>
  <c r="V18" i="1" s="1"/>
  <c r="K18" i="1"/>
  <c r="T18" i="1" s="1"/>
  <c r="W17" i="1"/>
  <c r="V17" i="1"/>
  <c r="U17" i="1"/>
  <c r="T17" i="1"/>
  <c r="M17" i="1"/>
  <c r="X17" i="1" s="1"/>
  <c r="L17" i="1"/>
  <c r="K17" i="1"/>
  <c r="W16" i="1"/>
  <c r="V16" i="1"/>
  <c r="U16" i="1"/>
  <c r="T16" i="1"/>
  <c r="M16" i="1"/>
  <c r="X16" i="1" s="1"/>
  <c r="L16" i="1"/>
  <c r="K16" i="1"/>
  <c r="X15" i="1"/>
  <c r="W15" i="1"/>
  <c r="V15" i="1"/>
  <c r="U15" i="1"/>
  <c r="M15" i="1"/>
  <c r="L15" i="1"/>
  <c r="K15" i="1"/>
  <c r="T15" i="1" s="1"/>
  <c r="W14" i="1"/>
  <c r="V14" i="1"/>
  <c r="U14" i="1"/>
  <c r="T14" i="1"/>
  <c r="M14" i="1"/>
  <c r="X14" i="1" s="1"/>
  <c r="L14" i="1"/>
  <c r="K14" i="1"/>
  <c r="X13" i="1"/>
  <c r="W13" i="1"/>
  <c r="V13" i="1"/>
  <c r="U13" i="1"/>
  <c r="M13" i="1"/>
  <c r="L13" i="1"/>
  <c r="K13" i="1"/>
  <c r="T13" i="1" s="1"/>
  <c r="M12" i="1"/>
  <c r="L12" i="1"/>
  <c r="K12" i="1"/>
</calcChain>
</file>

<file path=xl/sharedStrings.xml><?xml version="1.0" encoding="utf-8"?>
<sst xmlns="http://schemas.openxmlformats.org/spreadsheetml/2006/main" count="192" uniqueCount="103">
  <si>
    <t>2024 Multifamily Tax Subsidy Project (MTSP) Rents</t>
  </si>
  <si>
    <t>2024 Multifamily Tax Subsidy Program (MTSP) 50% AMI Income Limits, by Number of Persons in Household</t>
  </si>
  <si>
    <t>Occupancy Assumptions</t>
  </si>
  <si>
    <t>2024 Low-Income Housing Credit Maximum Gross Rents, by AMI</t>
  </si>
  <si>
    <t>Link to Data:</t>
  </si>
  <si>
    <t>Click here</t>
  </si>
  <si>
    <t>See 26 U.S.C. §42(g)(2)(C).</t>
  </si>
  <si>
    <t>Select AMI Level:</t>
  </si>
  <si>
    <t>Autocalculates based on info to left</t>
  </si>
  <si>
    <t>Unit Type (Number of Bedrooms)</t>
  </si>
  <si>
    <t>County Name</t>
  </si>
  <si>
    <t>Unit Type (Bedrooms)</t>
  </si>
  <si>
    <t>Assumed Occupancy (Persons)</t>
  </si>
  <si>
    <t>Studio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</si>
  <si>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</si>
  <si>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</si>
  <si>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</si>
  <si>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</si>
  <si>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</si>
  <si>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</si>
  <si>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</si>
  <si>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</si>
  <si>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</si>
  <si>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</si>
  <si>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</si>
  <si>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</si>
  <si>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</si>
  <si>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</si>
  <si>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</si>
  <si>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</si>
  <si>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</si>
  <si>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</si>
  <si>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</si>
  <si>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</si>
  <si>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</si>
  <si>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</si>
  <si>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</si>
  <si>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</si>
  <si>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</si>
  <si>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</si>
  <si>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</si>
  <si>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</si>
  <si>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</si>
  <si>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</si>
  <si>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</si>
  <si>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</si>
  <si>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</si>
  <si>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</si>
  <si>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</si>
  <si>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</si>
  <si>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</si>
  <si>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</si>
  <si>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</si>
  <si>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</si>
  <si>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</si>
  <si>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</si>
  <si>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</si>
  <si>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</si>
  <si>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</si>
  <si>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</si>
  <si>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</si>
  <si>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</si>
  <si>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</si>
  <si>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</si>
  <si>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</si>
  <si>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</si>
  <si>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</si>
  <si>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</si>
  <si>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</si>
  <si>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</si>
  <si>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</si>
  <si>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</si>
  <si>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</si>
  <si>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</si>
  <si>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</si>
  <si>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</si>
  <si>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</si>
  <si>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</si>
  <si>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</si>
  <si>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</si>
  <si>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</si>
  <si>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</si>
  <si>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</si>
  <si>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</si>
  <si>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</si>
  <si>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</si>
  <si>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</si>
  <si>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</si>
  <si>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</si>
  <si>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</si>
  <si>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</si>
  <si>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</si>
  <si>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</si>
  <si>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</si>
  <si>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</si>
  <si>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</si>
  <si>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</si>
  <si>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</si>
  <si>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</si>
  <si>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</si>
  <si>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</si>
  <si>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</si>
  <si>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Published April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</si>
</sst>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0"/>
      <name val="Arial"/>
      <family val="2"/>
    </font>
    <font>
      <i/>
      <sz val="9"/>
      <color theme="1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FE7DB"/>
        <bgColor indexed="64"/>
      </patternFill>
    </fill>
    <fill>
      <patternFill patternType="solid">
        <fgColor rgb="FFF7FCFF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3" fillId="2" borderId="0" xfId="0" applyFont="1" applyFill="1"/>
    <xf numFmtId="0" fontId="3" fillId="0" borderId="0" xfId="0" applyFont="1"/>
    <xf numFmtId="0" fontId="6" fillId="4" borderId="3" xfId="0" applyFont="1" applyFill="1" applyBorder="1" applyAlignment="1">
      <alignment horizontal="right" vertical="center" indent="1"/>
    </xf>
    <xf numFmtId="0" fontId="7" fillId="2" borderId="0" xfId="0" applyFont="1" applyFill="1"/>
    <xf numFmtId="0" fontId="7" fillId="0" borderId="0" xfId="0" applyFont="1"/>
    <xf numFmtId="9" fontId="7" fillId="2" borderId="0" xfId="1" applyFont="1" applyFill="1" applyAlignment="1" applyProtection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2" applyFont="1" applyFill="1"/>
    <xf numFmtId="0" fontId="11" fillId="2" borderId="0" xfId="0" applyFont="1" applyFill="1" applyAlignment="1">
      <alignment horizontal="center" vertical="center" wrapText="1"/>
    </xf>
    <xf numFmtId="0" fontId="12" fillId="2" borderId="0" xfId="2" applyFont="1" applyFill="1" applyAlignment="1">
      <alignment horizontal="left" vertical="center"/>
    </xf>
    <xf numFmtId="0" fontId="13" fillId="7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4" xfId="0" applyFont="1" applyBorder="1" applyAlignment="1">
      <alignment horizontal="left" vertical="center" indent="1"/>
    </xf>
    <xf numFmtId="164" fontId="7" fillId="0" borderId="4" xfId="0" applyNumberFormat="1" applyFont="1" applyBorder="1" applyAlignment="1">
      <alignment horizontal="left" vertical="center" indent="1"/>
    </xf>
    <xf numFmtId="164" fontId="7" fillId="5" borderId="4" xfId="0" applyNumberFormat="1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7" fillId="5" borderId="4" xfId="0" applyFont="1" applyFill="1" applyBorder="1" applyAlignment="1">
      <alignment horizontal="left" vertical="center" indent="1"/>
    </xf>
    <xf numFmtId="164" fontId="7" fillId="6" borderId="4" xfId="0" applyNumberFormat="1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/>
    <xf numFmtId="0" fontId="12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 indent="1"/>
    </xf>
    <xf numFmtId="0" fontId="7" fillId="2" borderId="5" xfId="0" applyFont="1" applyFill="1" applyBorder="1"/>
    <xf numFmtId="0" fontId="7" fillId="2" borderId="6" xfId="0" applyFont="1" applyFill="1" applyBorder="1"/>
    <xf numFmtId="0" fontId="14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1"/>
    </xf>
    <xf numFmtId="0" fontId="5" fillId="4" borderId="2" xfId="0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right" vertical="center" indent="1"/>
    </xf>
    <xf numFmtId="9" fontId="13" fillId="8" borderId="4" xfId="2" applyNumberFormat="1" applyFont="1" applyFill="1" applyBorder="1" applyAlignment="1" applyProtection="1">
      <alignment horizontal="left" vertical="center" indent="1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7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85351</xdr:rowOff>
    </xdr:from>
    <xdr:to>
      <xdr:col>4</xdr:col>
      <xdr:colOff>164376</xdr:colOff>
      <xdr:row>0</xdr:row>
      <xdr:rowOff>595418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C17C0C-53D6-434A-9604-CBD3147A0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33" y="85351"/>
          <a:ext cx="2429210" cy="510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info.gov/content/pkg/USCODE-2011-title26/pdf/USCODE-2011-title26-subtitleA-chap1-subchapA-partIV-subpartD-sec42.pdf" TargetMode="External"/><Relationship Id="rId1" Type="http://schemas.openxmlformats.org/officeDocument/2006/relationships/hyperlink" Target="https://www.huduser.gov/portal/datasets/mtsp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82C5-E77A-40D6-ABDD-DE45B91D9D82}">
  <sheetPr>
    <pageSetUpPr fitToPage="1"/>
  </sheetPr>
  <dimension ref="A1:Y102"/>
  <sheetViews>
    <sheetView tabSelected="1" workbookViewId="0"/>
  </sheetViews>
  <sheetFormatPr defaultColWidth="0" defaultRowHeight="13.7" customHeight="1" zeroHeight="1" x14ac:dyDescent="0.4"/>
  <cols>
    <col min="1" max="1" width="1.64453125" style="2" customWidth="1"/>
    <col min="2" max="2" width="12.17578125" style="2" bestFit="1" customWidth="1"/>
    <col min="3" max="13" width="9.64453125" style="2" customWidth="1"/>
    <col min="14" max="14" width="2.64453125" style="2" customWidth="1"/>
    <col min="15" max="16" width="10.64453125" style="2" customWidth="1"/>
    <col min="17" max="17" width="2.64453125" style="2" customWidth="1"/>
    <col min="18" max="18" width="11.52734375" style="2" bestFit="1" customWidth="1"/>
    <col min="19" max="24" width="9.64453125" style="2" customWidth="1"/>
    <col min="25" max="25" width="1.64453125" style="2" customWidth="1"/>
    <col min="26" max="16384" width="8.9375" style="2" hidden="1"/>
  </cols>
  <sheetData>
    <row r="1" spans="1:25" ht="5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5" customHeight="1" x14ac:dyDescent="0.4">
      <c r="A2" s="1"/>
      <c r="B2" s="28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  <c r="Y2" s="1"/>
    </row>
    <row r="3" spans="1:25" ht="20" customHeight="1" x14ac:dyDescent="0.4">
      <c r="A3" s="1"/>
      <c r="B3" s="31" t="s">
        <v>102</v>
      </c>
      <c r="C3" s="32"/>
      <c r="D3" s="32"/>
      <c r="E3" s="32"/>
      <c r="F3" s="32"/>
      <c r="G3" s="33"/>
      <c r="H3" s="33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"/>
      <c r="Y3" s="1"/>
    </row>
    <row r="4" spans="1:25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5" customFormat="1" ht="12.7" x14ac:dyDescent="0.4">
      <c r="A6" s="4"/>
      <c r="B6" s="20" t="s">
        <v>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4"/>
      <c r="O6" s="21" t="s">
        <v>2</v>
      </c>
      <c r="P6" s="21"/>
      <c r="Q6" s="21"/>
      <c r="R6" s="21" t="s">
        <v>3</v>
      </c>
      <c r="S6" s="21"/>
      <c r="T6" s="21"/>
      <c r="U6" s="21"/>
      <c r="V6" s="21"/>
      <c r="W6" s="21"/>
      <c r="X6" s="21"/>
      <c r="Y6" s="4"/>
    </row>
    <row r="7" spans="1:25" s="5" customFormat="1" ht="5" customHeight="1" x14ac:dyDescent="0.4">
      <c r="A7" s="4"/>
      <c r="B7" s="4"/>
      <c r="C7" s="4"/>
      <c r="D7" s="4"/>
      <c r="E7" s="6"/>
      <c r="F7" s="6"/>
      <c r="G7" s="6"/>
      <c r="H7" s="7"/>
      <c r="I7" s="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5" customFormat="1" ht="12.7" customHeight="1" x14ac:dyDescent="0.4">
      <c r="A8" s="4"/>
      <c r="B8" s="8" t="s">
        <v>4</v>
      </c>
      <c r="C8" s="9" t="s">
        <v>5</v>
      </c>
      <c r="D8" s="4"/>
      <c r="E8" s="6"/>
      <c r="F8" s="6"/>
      <c r="G8" s="6"/>
      <c r="H8" s="7"/>
      <c r="I8" s="7"/>
      <c r="J8" s="4"/>
      <c r="K8" s="10"/>
      <c r="L8" s="10"/>
      <c r="M8" s="10"/>
      <c r="N8" s="4"/>
      <c r="O8" s="22" t="s">
        <v>6</v>
      </c>
      <c r="P8" s="22"/>
      <c r="Q8" s="22"/>
      <c r="R8" s="23" t="s">
        <v>7</v>
      </c>
      <c r="S8" s="23"/>
      <c r="T8" s="35">
        <v>0.6</v>
      </c>
      <c r="U8" s="4"/>
      <c r="V8" s="4"/>
      <c r="W8" s="4"/>
      <c r="X8" s="4"/>
      <c r="Y8" s="4"/>
    </row>
    <row r="9" spans="1:25" s="5" customFormat="1" ht="5" customHeight="1" x14ac:dyDescent="0.4">
      <c r="A9" s="4"/>
      <c r="B9" s="8"/>
      <c r="C9" s="9"/>
      <c r="D9" s="4"/>
      <c r="E9" s="6"/>
      <c r="F9" s="6"/>
      <c r="G9" s="6"/>
      <c r="H9" s="7"/>
      <c r="I9" s="7"/>
      <c r="J9" s="4"/>
      <c r="K9" s="10"/>
      <c r="L9" s="10"/>
      <c r="M9" s="10"/>
      <c r="N9" s="4"/>
      <c r="O9" s="11"/>
      <c r="P9" s="11"/>
      <c r="Q9" s="11"/>
      <c r="R9" s="11"/>
      <c r="S9" s="11"/>
      <c r="T9" s="11"/>
      <c r="U9" s="4"/>
      <c r="V9" s="4"/>
      <c r="W9" s="4"/>
      <c r="X9" s="4"/>
      <c r="Y9" s="4"/>
    </row>
    <row r="10" spans="1:25" s="5" customFormat="1" ht="12.7" customHeight="1" x14ac:dyDescent="0.4">
      <c r="A10" s="4"/>
      <c r="B10" s="4"/>
      <c r="C10" s="24"/>
      <c r="D10" s="24"/>
      <c r="E10" s="24"/>
      <c r="F10" s="24"/>
      <c r="G10" s="24"/>
      <c r="H10" s="24"/>
      <c r="I10" s="24"/>
      <c r="J10" s="25"/>
      <c r="K10" s="26" t="s">
        <v>8</v>
      </c>
      <c r="L10" s="26"/>
      <c r="M10" s="26"/>
      <c r="N10" s="4"/>
      <c r="O10" s="4"/>
      <c r="P10" s="4"/>
      <c r="Q10" s="4"/>
      <c r="R10" s="4"/>
      <c r="S10" s="27" t="s">
        <v>9</v>
      </c>
      <c r="T10" s="27"/>
      <c r="U10" s="27"/>
      <c r="V10" s="27"/>
      <c r="W10" s="27"/>
      <c r="X10" s="27"/>
      <c r="Y10" s="4"/>
    </row>
    <row r="11" spans="1:25" s="5" customFormat="1" ht="38" x14ac:dyDescent="0.4">
      <c r="A11" s="4"/>
      <c r="B11" s="12" t="s">
        <v>10</v>
      </c>
      <c r="C11" s="12">
        <v>1</v>
      </c>
      <c r="D11" s="12">
        <v>2</v>
      </c>
      <c r="E11" s="12">
        <v>3</v>
      </c>
      <c r="F11" s="12">
        <v>4</v>
      </c>
      <c r="G11" s="12">
        <v>5</v>
      </c>
      <c r="H11" s="12">
        <v>6</v>
      </c>
      <c r="I11" s="12">
        <v>7</v>
      </c>
      <c r="J11" s="12">
        <v>8</v>
      </c>
      <c r="K11" s="12">
        <v>1.5</v>
      </c>
      <c r="L11" s="12">
        <v>4.5</v>
      </c>
      <c r="M11" s="12">
        <v>7.5</v>
      </c>
      <c r="N11" s="13"/>
      <c r="O11" s="12" t="s">
        <v>11</v>
      </c>
      <c r="P11" s="12" t="s">
        <v>12</v>
      </c>
      <c r="R11" s="12" t="s">
        <v>10</v>
      </c>
      <c r="S11" s="12" t="s">
        <v>13</v>
      </c>
      <c r="T11" s="12">
        <v>1</v>
      </c>
      <c r="U11" s="12">
        <v>2</v>
      </c>
      <c r="V11" s="12">
        <v>3</v>
      </c>
      <c r="W11" s="12">
        <v>4</v>
      </c>
      <c r="X11" s="12">
        <v>5</v>
      </c>
      <c r="Y11" s="4"/>
    </row>
    <row r="12" spans="1:25" s="5" customFormat="1" ht="12.7" x14ac:dyDescent="0.4">
      <c r="A12" s="4"/>
      <c r="B12" s="14" t="s">
        <v>14</v>
      </c>
      <c r="C12" s="15">
        <v>28000</v>
      </c>
      <c r="D12" s="15">
        <v>32000</v>
      </c>
      <c r="E12" s="15">
        <v>36000</v>
      </c>
      <c r="F12" s="15">
        <v>40000</v>
      </c>
      <c r="G12" s="15">
        <v>43200</v>
      </c>
      <c r="H12" s="15">
        <v>46400</v>
      </c>
      <c r="I12" s="15">
        <v>49600</v>
      </c>
      <c r="J12" s="15">
        <v>52800</v>
      </c>
      <c r="K12" s="16">
        <f>SUM(C12,D12)/2</f>
        <v>30000</v>
      </c>
      <c r="L12" s="16">
        <f>SUM(F12,G12)/2</f>
        <v>41600</v>
      </c>
      <c r="M12" s="16">
        <f>SUM(I12,J12)/2</f>
        <v>51200</v>
      </c>
      <c r="N12" s="17"/>
      <c r="O12" s="18">
        <v>0</v>
      </c>
      <c r="P12" s="18">
        <v>1</v>
      </c>
      <c r="Q12" s="4"/>
      <c r="R12" s="14" t="s">
        <v>14</v>
      </c>
      <c r="S12" s="19">
        <f>ROUNDDOWN(C12*2*$T$8/12*0.3,0)</f>
        <v>840</v>
      </c>
      <c r="T12" s="19">
        <f>ROUNDDOWN(K12*2*$T$8/12*0.3,0)</f>
        <v>900</v>
      </c>
      <c r="U12" s="19">
        <f>E12*2*$T$8/12*0.3</f>
        <v>1080</v>
      </c>
      <c r="V12" s="19">
        <f>L12*2*$T$8/12*0.3</f>
        <v>1248</v>
      </c>
      <c r="W12" s="19">
        <f>H12*2*$T$8/12*0.3</f>
        <v>1392</v>
      </c>
      <c r="X12" s="19">
        <f>M12*2*$T$8/12*0.3</f>
        <v>1536</v>
      </c>
      <c r="Y12" s="4"/>
    </row>
    <row r="13" spans="1:25" s="5" customFormat="1" ht="12.7" x14ac:dyDescent="0.4">
      <c r="A13" s="4"/>
      <c r="B13" s="14" t="s">
        <v>15</v>
      </c>
      <c r="C13" s="15">
        <v>29650</v>
      </c>
      <c r="D13" s="15">
        <v>33900</v>
      </c>
      <c r="E13" s="15">
        <v>38150</v>
      </c>
      <c r="F13" s="15">
        <v>42350</v>
      </c>
      <c r="G13" s="15">
        <v>45750</v>
      </c>
      <c r="H13" s="15">
        <v>49150</v>
      </c>
      <c r="I13" s="15">
        <v>52550</v>
      </c>
      <c r="J13" s="15">
        <v>55950</v>
      </c>
      <c r="K13" s="16">
        <f t="shared" ref="K13:K76" si="0">SUM(C13,D13)/2</f>
        <v>31775</v>
      </c>
      <c r="L13" s="16">
        <f t="shared" ref="L13:L76" si="1">SUM(F13,G13)/2</f>
        <v>44050</v>
      </c>
      <c r="M13" s="16">
        <f t="shared" ref="M13:M76" si="2">SUM(I13,J13)/2</f>
        <v>54250</v>
      </c>
      <c r="N13" s="17"/>
      <c r="O13" s="18">
        <v>1</v>
      </c>
      <c r="P13" s="18">
        <v>1.5</v>
      </c>
      <c r="Q13" s="4"/>
      <c r="R13" s="14" t="s">
        <v>15</v>
      </c>
      <c r="S13" s="19">
        <f>ROUNDDOWN(C13*2*$T$8/12*0.3,0)</f>
        <v>889</v>
      </c>
      <c r="T13" s="19">
        <f>ROUNDDOWN(K13*2*$T$8/12*0.3,0)</f>
        <v>953</v>
      </c>
      <c r="U13" s="19">
        <f>E13*2*$T$8/12*0.3</f>
        <v>1144.5</v>
      </c>
      <c r="V13" s="19">
        <f>L13*2*$T$8/12*0.3</f>
        <v>1321.5</v>
      </c>
      <c r="W13" s="19">
        <f>H13*2*$T$8/12*0.3</f>
        <v>1474.5</v>
      </c>
      <c r="X13" s="19">
        <f>M13*2*$T$8/12*0.3</f>
        <v>1627.5</v>
      </c>
      <c r="Y13" s="4"/>
    </row>
    <row r="14" spans="1:25" s="5" customFormat="1" ht="12.7" x14ac:dyDescent="0.4">
      <c r="A14" s="4"/>
      <c r="B14" s="14" t="s">
        <v>16</v>
      </c>
      <c r="C14" s="15">
        <v>28550</v>
      </c>
      <c r="D14" s="15">
        <v>32600</v>
      </c>
      <c r="E14" s="15">
        <v>36700</v>
      </c>
      <c r="F14" s="15">
        <v>40750</v>
      </c>
      <c r="G14" s="15">
        <v>44050</v>
      </c>
      <c r="H14" s="15">
        <v>47300</v>
      </c>
      <c r="I14" s="15">
        <v>50550</v>
      </c>
      <c r="J14" s="15">
        <v>53800</v>
      </c>
      <c r="K14" s="16">
        <f t="shared" si="0"/>
        <v>30575</v>
      </c>
      <c r="L14" s="16">
        <f t="shared" si="1"/>
        <v>42400</v>
      </c>
      <c r="M14" s="16">
        <f t="shared" si="2"/>
        <v>52175</v>
      </c>
      <c r="N14" s="17"/>
      <c r="O14" s="18">
        <v>2</v>
      </c>
      <c r="P14" s="18">
        <v>3</v>
      </c>
      <c r="Q14" s="4"/>
      <c r="R14" s="14" t="s">
        <v>16</v>
      </c>
      <c r="S14" s="19">
        <f>ROUNDDOWN(C14*2*$T$8/12*0.3,0)</f>
        <v>856</v>
      </c>
      <c r="T14" s="19">
        <f>ROUNDDOWN(K14*2*$T$8/12*0.3,0)</f>
        <v>917</v>
      </c>
      <c r="U14" s="19">
        <f>E14*2*$T$8/12*0.3</f>
        <v>1101</v>
      </c>
      <c r="V14" s="19">
        <f>L14*2*$T$8/12*0.3</f>
        <v>1272</v>
      </c>
      <c r="W14" s="19">
        <f>H14*2*$T$8/12*0.3</f>
        <v>1419</v>
      </c>
      <c r="X14" s="19">
        <f>M14*2*$T$8/12*0.3</f>
        <v>1565.25</v>
      </c>
      <c r="Y14" s="4"/>
    </row>
    <row r="15" spans="1:25" s="5" customFormat="1" ht="12.7" x14ac:dyDescent="0.4">
      <c r="A15" s="4"/>
      <c r="B15" s="14" t="s">
        <v>17</v>
      </c>
      <c r="C15" s="15">
        <v>28000</v>
      </c>
      <c r="D15" s="15">
        <v>32000</v>
      </c>
      <c r="E15" s="15">
        <v>36000</v>
      </c>
      <c r="F15" s="15">
        <v>40000</v>
      </c>
      <c r="G15" s="15">
        <v>43200</v>
      </c>
      <c r="H15" s="15">
        <v>46400</v>
      </c>
      <c r="I15" s="15">
        <v>49600</v>
      </c>
      <c r="J15" s="15">
        <v>52800</v>
      </c>
      <c r="K15" s="16">
        <f t="shared" si="0"/>
        <v>30000</v>
      </c>
      <c r="L15" s="16">
        <f t="shared" si="1"/>
        <v>41600</v>
      </c>
      <c r="M15" s="16">
        <f t="shared" si="2"/>
        <v>51200</v>
      </c>
      <c r="N15" s="17"/>
      <c r="O15" s="18">
        <v>3</v>
      </c>
      <c r="P15" s="18">
        <v>4.5</v>
      </c>
      <c r="Q15" s="4"/>
      <c r="R15" s="14" t="s">
        <v>17</v>
      </c>
      <c r="S15" s="19">
        <f>ROUNDDOWN(C15*2*$T$8/12*0.3,0)</f>
        <v>840</v>
      </c>
      <c r="T15" s="19">
        <f>ROUNDDOWN(K15*2*$T$8/12*0.3,0)</f>
        <v>900</v>
      </c>
      <c r="U15" s="19">
        <f>E15*2*$T$8/12*0.3</f>
        <v>1080</v>
      </c>
      <c r="V15" s="19">
        <f>L15*2*$T$8/12*0.3</f>
        <v>1248</v>
      </c>
      <c r="W15" s="19">
        <f>H15*2*$T$8/12*0.3</f>
        <v>1392</v>
      </c>
      <c r="X15" s="19">
        <f>M15*2*$T$8/12*0.3</f>
        <v>1536</v>
      </c>
      <c r="Y15" s="4"/>
    </row>
    <row r="16" spans="1:25" s="5" customFormat="1" ht="12.7" x14ac:dyDescent="0.4">
      <c r="A16" s="4"/>
      <c r="B16" s="14" t="s">
        <v>18</v>
      </c>
      <c r="C16" s="15">
        <v>28850</v>
      </c>
      <c r="D16" s="15">
        <v>32950</v>
      </c>
      <c r="E16" s="15">
        <v>37050</v>
      </c>
      <c r="F16" s="15">
        <v>41150</v>
      </c>
      <c r="G16" s="15">
        <v>44450</v>
      </c>
      <c r="H16" s="15">
        <v>47750</v>
      </c>
      <c r="I16" s="15">
        <v>51050</v>
      </c>
      <c r="J16" s="15">
        <v>54350</v>
      </c>
      <c r="K16" s="16">
        <f t="shared" si="0"/>
        <v>30900</v>
      </c>
      <c r="L16" s="16">
        <f t="shared" si="1"/>
        <v>42800</v>
      </c>
      <c r="M16" s="16">
        <f t="shared" si="2"/>
        <v>52700</v>
      </c>
      <c r="N16" s="17"/>
      <c r="O16" s="18">
        <v>4</v>
      </c>
      <c r="P16" s="18">
        <v>6</v>
      </c>
      <c r="Q16" s="4"/>
      <c r="R16" s="14" t="s">
        <v>18</v>
      </c>
      <c r="S16" s="19">
        <f>ROUNDDOWN(C16*2*$T$8/12*0.3,0)</f>
        <v>865</v>
      </c>
      <c r="T16" s="19">
        <f>ROUNDDOWN(K16*2*$T$8/12*0.3,0)</f>
        <v>927</v>
      </c>
      <c r="U16" s="19">
        <f>E16*2*$T$8/12*0.3</f>
        <v>1111.5</v>
      </c>
      <c r="V16" s="19">
        <f>L16*2*$T$8/12*0.3</f>
        <v>1284</v>
      </c>
      <c r="W16" s="19">
        <f>H16*2*$T$8/12*0.3</f>
        <v>1432.5</v>
      </c>
      <c r="X16" s="19">
        <f>M16*2*$T$8/12*0.3</f>
        <v>1581</v>
      </c>
      <c r="Y16" s="4"/>
    </row>
    <row r="17" spans="1:25" s="5" customFormat="1" ht="12.7" x14ac:dyDescent="0.4">
      <c r="A17" s="4"/>
      <c r="B17" s="14" t="s">
        <v>19</v>
      </c>
      <c r="C17" s="15">
        <v>34800</v>
      </c>
      <c r="D17" s="15">
        <v>39750</v>
      </c>
      <c r="E17" s="15">
        <v>44700</v>
      </c>
      <c r="F17" s="15">
        <v>49650</v>
      </c>
      <c r="G17" s="15">
        <v>53650</v>
      </c>
      <c r="H17" s="15">
        <v>57600</v>
      </c>
      <c r="I17" s="15">
        <v>61600</v>
      </c>
      <c r="J17" s="15">
        <v>65550</v>
      </c>
      <c r="K17" s="16">
        <f t="shared" si="0"/>
        <v>37275</v>
      </c>
      <c r="L17" s="16">
        <f t="shared" si="1"/>
        <v>51650</v>
      </c>
      <c r="M17" s="16">
        <f t="shared" si="2"/>
        <v>63575</v>
      </c>
      <c r="N17" s="17"/>
      <c r="O17" s="18">
        <v>5</v>
      </c>
      <c r="P17" s="18">
        <v>7.5</v>
      </c>
      <c r="Q17" s="4"/>
      <c r="R17" s="14" t="s">
        <v>19</v>
      </c>
      <c r="S17" s="19">
        <f>ROUNDDOWN(C17*2*$T$8/12*0.3,0)</f>
        <v>1044</v>
      </c>
      <c r="T17" s="19">
        <f>ROUNDDOWN(K17*2*$T$8/12*0.3,0)</f>
        <v>1118</v>
      </c>
      <c r="U17" s="19">
        <f>E17*2*$T$8/12*0.3</f>
        <v>1341</v>
      </c>
      <c r="V17" s="19">
        <f>L17*2*$T$8/12*0.3</f>
        <v>1549.5</v>
      </c>
      <c r="W17" s="19">
        <f>H17*2*$T$8/12*0.3</f>
        <v>1728</v>
      </c>
      <c r="X17" s="19">
        <f>M17*2*$T$8/12*0.3</f>
        <v>1907.25</v>
      </c>
      <c r="Y17" s="4"/>
    </row>
    <row r="18" spans="1:25" s="5" customFormat="1" ht="12.7" x14ac:dyDescent="0.4">
      <c r="A18" s="4"/>
      <c r="B18" s="14" t="s">
        <v>20</v>
      </c>
      <c r="C18" s="15">
        <v>28250</v>
      </c>
      <c r="D18" s="15">
        <v>32250</v>
      </c>
      <c r="E18" s="15">
        <v>36300</v>
      </c>
      <c r="F18" s="15">
        <v>40300</v>
      </c>
      <c r="G18" s="15">
        <v>43550</v>
      </c>
      <c r="H18" s="15">
        <v>46750</v>
      </c>
      <c r="I18" s="15">
        <v>50000</v>
      </c>
      <c r="J18" s="15">
        <v>53200</v>
      </c>
      <c r="K18" s="16">
        <f t="shared" si="0"/>
        <v>30250</v>
      </c>
      <c r="L18" s="16">
        <f t="shared" si="1"/>
        <v>41925</v>
      </c>
      <c r="M18" s="16">
        <f t="shared" si="2"/>
        <v>51600</v>
      </c>
      <c r="N18" s="17"/>
      <c r="O18" s="17"/>
      <c r="P18" s="17"/>
      <c r="Q18" s="4"/>
      <c r="R18" s="14" t="s">
        <v>20</v>
      </c>
      <c r="S18" s="19">
        <f>ROUNDDOWN(C18*2*$T$8/12*0.3,0)</f>
        <v>847</v>
      </c>
      <c r="T18" s="19">
        <f>ROUNDDOWN(K18*2*$T$8/12*0.3,0)</f>
        <v>907</v>
      </c>
      <c r="U18" s="19">
        <f>E18*2*$T$8/12*0.3</f>
        <v>1089</v>
      </c>
      <c r="V18" s="19">
        <f>L18*2*$T$8/12*0.3</f>
        <v>1257.75</v>
      </c>
      <c r="W18" s="19">
        <f>H18*2*$T$8/12*0.3</f>
        <v>1402.5</v>
      </c>
      <c r="X18" s="19">
        <f>M18*2*$T$8/12*0.3</f>
        <v>1548</v>
      </c>
      <c r="Y18" s="4"/>
    </row>
    <row r="19" spans="1:25" s="5" customFormat="1" ht="12.7" x14ac:dyDescent="0.4">
      <c r="A19" s="4"/>
      <c r="B19" s="14" t="s">
        <v>21</v>
      </c>
      <c r="C19" s="15">
        <v>29300</v>
      </c>
      <c r="D19" s="15">
        <v>33450</v>
      </c>
      <c r="E19" s="15">
        <v>37650</v>
      </c>
      <c r="F19" s="15">
        <v>41800</v>
      </c>
      <c r="G19" s="15">
        <v>45150</v>
      </c>
      <c r="H19" s="15">
        <v>48500</v>
      </c>
      <c r="I19" s="15">
        <v>51850</v>
      </c>
      <c r="J19" s="15">
        <v>55200</v>
      </c>
      <c r="K19" s="16">
        <f t="shared" si="0"/>
        <v>31375</v>
      </c>
      <c r="L19" s="16">
        <f t="shared" si="1"/>
        <v>43475</v>
      </c>
      <c r="M19" s="16">
        <f t="shared" si="2"/>
        <v>53525</v>
      </c>
      <c r="N19" s="17"/>
      <c r="O19" s="17"/>
      <c r="P19" s="17"/>
      <c r="Q19" s="4"/>
      <c r="R19" s="14" t="s">
        <v>21</v>
      </c>
      <c r="S19" s="19">
        <f>ROUNDDOWN(C19*2*$T$8/12*0.3,0)</f>
        <v>879</v>
      </c>
      <c r="T19" s="19">
        <f>ROUNDDOWN(K19*2*$T$8/12*0.3,0)</f>
        <v>941</v>
      </c>
      <c r="U19" s="19">
        <f>E19*2*$T$8/12*0.3</f>
        <v>1129.5</v>
      </c>
      <c r="V19" s="19">
        <f>L19*2*$T$8/12*0.3</f>
        <v>1304.25</v>
      </c>
      <c r="W19" s="19">
        <f>H19*2*$T$8/12*0.3</f>
        <v>1455</v>
      </c>
      <c r="X19" s="19">
        <f>M19*2*$T$8/12*0.3</f>
        <v>1605.75</v>
      </c>
      <c r="Y19" s="4"/>
    </row>
    <row r="20" spans="1:25" s="5" customFormat="1" ht="12.7" x14ac:dyDescent="0.4">
      <c r="A20" s="4"/>
      <c r="B20" s="14" t="s">
        <v>22</v>
      </c>
      <c r="C20" s="15">
        <v>36700</v>
      </c>
      <c r="D20" s="15">
        <v>41950</v>
      </c>
      <c r="E20" s="15">
        <v>47200</v>
      </c>
      <c r="F20" s="15">
        <v>52400</v>
      </c>
      <c r="G20" s="15">
        <v>56600</v>
      </c>
      <c r="H20" s="15">
        <v>60800</v>
      </c>
      <c r="I20" s="15">
        <v>65000</v>
      </c>
      <c r="J20" s="15">
        <v>69200</v>
      </c>
      <c r="K20" s="16">
        <f t="shared" si="0"/>
        <v>39325</v>
      </c>
      <c r="L20" s="16">
        <f t="shared" si="1"/>
        <v>54500</v>
      </c>
      <c r="M20" s="16">
        <f t="shared" si="2"/>
        <v>67100</v>
      </c>
      <c r="N20" s="17"/>
      <c r="O20" s="17"/>
      <c r="P20" s="17"/>
      <c r="Q20" s="4"/>
      <c r="R20" s="14" t="s">
        <v>22</v>
      </c>
      <c r="S20" s="19">
        <f>ROUNDDOWN(C20*2*$T$8/12*0.3,0)</f>
        <v>1101</v>
      </c>
      <c r="T20" s="19">
        <f>ROUNDDOWN(K20*2*$T$8/12*0.3,0)</f>
        <v>1179</v>
      </c>
      <c r="U20" s="19">
        <f>E20*2*$T$8/12*0.3</f>
        <v>1416</v>
      </c>
      <c r="V20" s="19">
        <f>L20*2*$T$8/12*0.3</f>
        <v>1635</v>
      </c>
      <c r="W20" s="19">
        <f>H20*2*$T$8/12*0.3</f>
        <v>1824</v>
      </c>
      <c r="X20" s="19">
        <f>M20*2*$T$8/12*0.3</f>
        <v>2013</v>
      </c>
      <c r="Y20" s="4"/>
    </row>
    <row r="21" spans="1:25" s="5" customFormat="1" ht="12.7" x14ac:dyDescent="0.4">
      <c r="A21" s="4"/>
      <c r="B21" s="14" t="s">
        <v>23</v>
      </c>
      <c r="C21" s="15">
        <v>29950</v>
      </c>
      <c r="D21" s="15">
        <v>34200</v>
      </c>
      <c r="E21" s="15">
        <v>38500</v>
      </c>
      <c r="F21" s="15">
        <v>42750</v>
      </c>
      <c r="G21" s="15">
        <v>46200</v>
      </c>
      <c r="H21" s="15">
        <v>49600</v>
      </c>
      <c r="I21" s="15">
        <v>53050</v>
      </c>
      <c r="J21" s="15">
        <v>56450</v>
      </c>
      <c r="K21" s="16">
        <f t="shared" si="0"/>
        <v>32075</v>
      </c>
      <c r="L21" s="16">
        <f t="shared" si="1"/>
        <v>44475</v>
      </c>
      <c r="M21" s="16">
        <f t="shared" si="2"/>
        <v>54750</v>
      </c>
      <c r="N21" s="17"/>
      <c r="O21" s="17"/>
      <c r="P21" s="17"/>
      <c r="Q21" s="4"/>
      <c r="R21" s="14" t="s">
        <v>23</v>
      </c>
      <c r="S21" s="19">
        <f>ROUNDDOWN(C21*2*$T$8/12*0.3,0)</f>
        <v>898</v>
      </c>
      <c r="T21" s="19">
        <f>ROUNDDOWN(K21*2*$T$8/12*0.3,0)</f>
        <v>962</v>
      </c>
      <c r="U21" s="19">
        <f>E21*2*$T$8/12*0.3</f>
        <v>1155</v>
      </c>
      <c r="V21" s="19">
        <f>L21*2*$T$8/12*0.3</f>
        <v>1334.25</v>
      </c>
      <c r="W21" s="19">
        <f>H21*2*$T$8/12*0.3</f>
        <v>1488</v>
      </c>
      <c r="X21" s="19">
        <f>M21*2*$T$8/12*0.3</f>
        <v>1642.5</v>
      </c>
      <c r="Y21" s="4"/>
    </row>
    <row r="22" spans="1:25" s="5" customFormat="1" ht="12.7" x14ac:dyDescent="0.4">
      <c r="A22" s="4"/>
      <c r="B22" s="14" t="s">
        <v>24</v>
      </c>
      <c r="C22" s="15">
        <v>31050</v>
      </c>
      <c r="D22" s="15">
        <v>35500</v>
      </c>
      <c r="E22" s="15">
        <v>39950</v>
      </c>
      <c r="F22" s="15">
        <v>44350</v>
      </c>
      <c r="G22" s="15">
        <v>47900</v>
      </c>
      <c r="H22" s="15">
        <v>51450</v>
      </c>
      <c r="I22" s="15">
        <v>55000</v>
      </c>
      <c r="J22" s="15">
        <v>58550</v>
      </c>
      <c r="K22" s="16">
        <f t="shared" si="0"/>
        <v>33275</v>
      </c>
      <c r="L22" s="16">
        <f t="shared" si="1"/>
        <v>46125</v>
      </c>
      <c r="M22" s="16">
        <f t="shared" si="2"/>
        <v>56775</v>
      </c>
      <c r="N22" s="17"/>
      <c r="O22" s="17"/>
      <c r="P22" s="17"/>
      <c r="Q22" s="4"/>
      <c r="R22" s="14" t="s">
        <v>24</v>
      </c>
      <c r="S22" s="19">
        <f>ROUNDDOWN(C22*2*$T$8/12*0.3,0)</f>
        <v>931</v>
      </c>
      <c r="T22" s="19">
        <f>ROUNDDOWN(K22*2*$T$8/12*0.3,0)</f>
        <v>998</v>
      </c>
      <c r="U22" s="19">
        <f>E22*2*$T$8/12*0.3</f>
        <v>1198.5</v>
      </c>
      <c r="V22" s="19">
        <f>L22*2*$T$8/12*0.3</f>
        <v>1383.75</v>
      </c>
      <c r="W22" s="19">
        <f>H22*2*$T$8/12*0.3</f>
        <v>1543.5</v>
      </c>
      <c r="X22" s="19">
        <f>M22*2*$T$8/12*0.3</f>
        <v>1703.25</v>
      </c>
      <c r="Y22" s="4"/>
    </row>
    <row r="23" spans="1:25" s="5" customFormat="1" ht="12.7" x14ac:dyDescent="0.4">
      <c r="A23" s="4"/>
      <c r="B23" s="14" t="s">
        <v>25</v>
      </c>
      <c r="C23" s="15">
        <v>28000</v>
      </c>
      <c r="D23" s="15">
        <v>32000</v>
      </c>
      <c r="E23" s="15">
        <v>36000</v>
      </c>
      <c r="F23" s="15">
        <v>40000</v>
      </c>
      <c r="G23" s="15">
        <v>43200</v>
      </c>
      <c r="H23" s="15">
        <v>46400</v>
      </c>
      <c r="I23" s="15">
        <v>49600</v>
      </c>
      <c r="J23" s="15">
        <v>52800</v>
      </c>
      <c r="K23" s="16">
        <f t="shared" si="0"/>
        <v>30000</v>
      </c>
      <c r="L23" s="16">
        <f t="shared" si="1"/>
        <v>41600</v>
      </c>
      <c r="M23" s="16">
        <f t="shared" si="2"/>
        <v>51200</v>
      </c>
      <c r="N23" s="17"/>
      <c r="O23" s="17"/>
      <c r="P23" s="17"/>
      <c r="Q23" s="4"/>
      <c r="R23" s="14" t="s">
        <v>25</v>
      </c>
      <c r="S23" s="19">
        <f>ROUNDDOWN(C23*2*$T$8/12*0.3,0)</f>
        <v>840</v>
      </c>
      <c r="T23" s="19">
        <f>ROUNDDOWN(K23*2*$T$8/12*0.3,0)</f>
        <v>900</v>
      </c>
      <c r="U23" s="19">
        <f>E23*2*$T$8/12*0.3</f>
        <v>1080</v>
      </c>
      <c r="V23" s="19">
        <f>L23*2*$T$8/12*0.3</f>
        <v>1248</v>
      </c>
      <c r="W23" s="19">
        <f>H23*2*$T$8/12*0.3</f>
        <v>1392</v>
      </c>
      <c r="X23" s="19">
        <f>M23*2*$T$8/12*0.3</f>
        <v>1536</v>
      </c>
      <c r="Y23" s="4"/>
    </row>
    <row r="24" spans="1:25" s="5" customFormat="1" ht="12.7" x14ac:dyDescent="0.4">
      <c r="A24" s="4"/>
      <c r="B24" s="14" t="s">
        <v>26</v>
      </c>
      <c r="C24" s="15">
        <v>36700</v>
      </c>
      <c r="D24" s="15">
        <v>41950</v>
      </c>
      <c r="E24" s="15">
        <v>47200</v>
      </c>
      <c r="F24" s="15">
        <v>52400</v>
      </c>
      <c r="G24" s="15">
        <v>56600</v>
      </c>
      <c r="H24" s="15">
        <v>60800</v>
      </c>
      <c r="I24" s="15">
        <v>65000</v>
      </c>
      <c r="J24" s="15">
        <v>69200</v>
      </c>
      <c r="K24" s="16">
        <f t="shared" si="0"/>
        <v>39325</v>
      </c>
      <c r="L24" s="16">
        <f t="shared" si="1"/>
        <v>54500</v>
      </c>
      <c r="M24" s="16">
        <f t="shared" si="2"/>
        <v>67100</v>
      </c>
      <c r="N24" s="17"/>
      <c r="O24" s="17"/>
      <c r="P24" s="17"/>
      <c r="Q24" s="4"/>
      <c r="R24" s="14" t="s">
        <v>26</v>
      </c>
      <c r="S24" s="19">
        <f>ROUNDDOWN(C24*2*$T$8/12*0.3,0)</f>
        <v>1101</v>
      </c>
      <c r="T24" s="19">
        <f>ROUNDDOWN(K24*2*$T$8/12*0.3,0)</f>
        <v>1179</v>
      </c>
      <c r="U24" s="19">
        <f>E24*2*$T$8/12*0.3</f>
        <v>1416</v>
      </c>
      <c r="V24" s="19">
        <f>L24*2*$T$8/12*0.3</f>
        <v>1635</v>
      </c>
      <c r="W24" s="19">
        <f>H24*2*$T$8/12*0.3</f>
        <v>1824</v>
      </c>
      <c r="X24" s="19">
        <f>M24*2*$T$8/12*0.3</f>
        <v>2013</v>
      </c>
      <c r="Y24" s="4"/>
    </row>
    <row r="25" spans="1:25" s="5" customFormat="1" ht="12.7" x14ac:dyDescent="0.4">
      <c r="A25" s="4"/>
      <c r="B25" s="14" t="s">
        <v>27</v>
      </c>
      <c r="C25" s="15">
        <v>30250</v>
      </c>
      <c r="D25" s="15">
        <v>34500</v>
      </c>
      <c r="E25" s="15">
        <v>38850</v>
      </c>
      <c r="F25" s="15">
        <v>43150</v>
      </c>
      <c r="G25" s="15">
        <v>46600</v>
      </c>
      <c r="H25" s="15">
        <v>50100</v>
      </c>
      <c r="I25" s="15">
        <v>53550</v>
      </c>
      <c r="J25" s="15">
        <v>57000</v>
      </c>
      <c r="K25" s="16">
        <f t="shared" si="0"/>
        <v>32375</v>
      </c>
      <c r="L25" s="16">
        <f t="shared" si="1"/>
        <v>44875</v>
      </c>
      <c r="M25" s="16">
        <f t="shared" si="2"/>
        <v>55275</v>
      </c>
      <c r="N25" s="17"/>
      <c r="O25" s="17"/>
      <c r="P25" s="17"/>
      <c r="Q25" s="4"/>
      <c r="R25" s="14" t="s">
        <v>27</v>
      </c>
      <c r="S25" s="19">
        <f>ROUNDDOWN(C25*2*$T$8/12*0.3,0)</f>
        <v>907</v>
      </c>
      <c r="T25" s="19">
        <f>ROUNDDOWN(K25*2*$T$8/12*0.3,0)</f>
        <v>971</v>
      </c>
      <c r="U25" s="19">
        <f>E25*2*$T$8/12*0.3</f>
        <v>1165.5</v>
      </c>
      <c r="V25" s="19">
        <f>L25*2*$T$8/12*0.3</f>
        <v>1346.25</v>
      </c>
      <c r="W25" s="19">
        <f>H25*2*$T$8/12*0.3</f>
        <v>1503</v>
      </c>
      <c r="X25" s="19">
        <f>M25*2*$T$8/12*0.3</f>
        <v>1658.25</v>
      </c>
      <c r="Y25" s="4"/>
    </row>
    <row r="26" spans="1:25" s="5" customFormat="1" ht="12.7" x14ac:dyDescent="0.4">
      <c r="A26" s="4"/>
      <c r="B26" s="14" t="s">
        <v>28</v>
      </c>
      <c r="C26" s="15">
        <v>28000</v>
      </c>
      <c r="D26" s="15">
        <v>32000</v>
      </c>
      <c r="E26" s="15">
        <v>36000</v>
      </c>
      <c r="F26" s="15">
        <v>40000</v>
      </c>
      <c r="G26" s="15">
        <v>43200</v>
      </c>
      <c r="H26" s="15">
        <v>46400</v>
      </c>
      <c r="I26" s="15">
        <v>49600</v>
      </c>
      <c r="J26" s="15">
        <v>52800</v>
      </c>
      <c r="K26" s="16">
        <f t="shared" si="0"/>
        <v>30000</v>
      </c>
      <c r="L26" s="16">
        <f t="shared" si="1"/>
        <v>41600</v>
      </c>
      <c r="M26" s="16">
        <f t="shared" si="2"/>
        <v>51200</v>
      </c>
      <c r="N26" s="17"/>
      <c r="O26" s="17"/>
      <c r="P26" s="17"/>
      <c r="Q26" s="4"/>
      <c r="R26" s="14" t="s">
        <v>28</v>
      </c>
      <c r="S26" s="19">
        <f>ROUNDDOWN(C26*2*$T$8/12*0.3,0)</f>
        <v>840</v>
      </c>
      <c r="T26" s="19">
        <f>ROUNDDOWN(K26*2*$T$8/12*0.3,0)</f>
        <v>900</v>
      </c>
      <c r="U26" s="19">
        <f>E26*2*$T$8/12*0.3</f>
        <v>1080</v>
      </c>
      <c r="V26" s="19">
        <f>L26*2*$T$8/12*0.3</f>
        <v>1248</v>
      </c>
      <c r="W26" s="19">
        <f>H26*2*$T$8/12*0.3</f>
        <v>1392</v>
      </c>
      <c r="X26" s="19">
        <f>M26*2*$T$8/12*0.3</f>
        <v>1536</v>
      </c>
      <c r="Y26" s="4"/>
    </row>
    <row r="27" spans="1:25" s="5" customFormat="1" ht="12.7" x14ac:dyDescent="0.4">
      <c r="A27" s="4"/>
      <c r="B27" s="14" t="s">
        <v>29</v>
      </c>
      <c r="C27" s="15">
        <v>28000</v>
      </c>
      <c r="D27" s="15">
        <v>32000</v>
      </c>
      <c r="E27" s="15">
        <v>36000</v>
      </c>
      <c r="F27" s="15">
        <v>40000</v>
      </c>
      <c r="G27" s="15">
        <v>43200</v>
      </c>
      <c r="H27" s="15">
        <v>46400</v>
      </c>
      <c r="I27" s="15">
        <v>49600</v>
      </c>
      <c r="J27" s="15">
        <v>52800</v>
      </c>
      <c r="K27" s="16">
        <f t="shared" si="0"/>
        <v>30000</v>
      </c>
      <c r="L27" s="16">
        <f t="shared" si="1"/>
        <v>41600</v>
      </c>
      <c r="M27" s="16">
        <f t="shared" si="2"/>
        <v>51200</v>
      </c>
      <c r="N27" s="17"/>
      <c r="O27" s="17"/>
      <c r="P27" s="17"/>
      <c r="Q27" s="4"/>
      <c r="R27" s="14" t="s">
        <v>29</v>
      </c>
      <c r="S27" s="19">
        <f>ROUNDDOWN(C27*2*$T$8/12*0.3,0)</f>
        <v>840</v>
      </c>
      <c r="T27" s="19">
        <f>ROUNDDOWN(K27*2*$T$8/12*0.3,0)</f>
        <v>900</v>
      </c>
      <c r="U27" s="19">
        <f>E27*2*$T$8/12*0.3</f>
        <v>1080</v>
      </c>
      <c r="V27" s="19">
        <f>L27*2*$T$8/12*0.3</f>
        <v>1248</v>
      </c>
      <c r="W27" s="19">
        <f>H27*2*$T$8/12*0.3</f>
        <v>1392</v>
      </c>
      <c r="X27" s="19">
        <f>M27*2*$T$8/12*0.3</f>
        <v>1536</v>
      </c>
      <c r="Y27" s="4"/>
    </row>
    <row r="28" spans="1:25" s="5" customFormat="1" ht="12.7" x14ac:dyDescent="0.4">
      <c r="A28" s="4"/>
      <c r="B28" s="14" t="s">
        <v>30</v>
      </c>
      <c r="C28" s="15">
        <v>28000</v>
      </c>
      <c r="D28" s="15">
        <v>32000</v>
      </c>
      <c r="E28" s="15">
        <v>36000</v>
      </c>
      <c r="F28" s="15">
        <v>40000</v>
      </c>
      <c r="G28" s="15">
        <v>43200</v>
      </c>
      <c r="H28" s="15">
        <v>46400</v>
      </c>
      <c r="I28" s="15">
        <v>49600</v>
      </c>
      <c r="J28" s="15">
        <v>52800</v>
      </c>
      <c r="K28" s="16">
        <f t="shared" si="0"/>
        <v>30000</v>
      </c>
      <c r="L28" s="16">
        <f t="shared" si="1"/>
        <v>41600</v>
      </c>
      <c r="M28" s="16">
        <f t="shared" si="2"/>
        <v>51200</v>
      </c>
      <c r="N28" s="17"/>
      <c r="O28" s="17"/>
      <c r="P28" s="17"/>
      <c r="Q28" s="4"/>
      <c r="R28" s="14" t="s">
        <v>30</v>
      </c>
      <c r="S28" s="19">
        <f>ROUNDDOWN(C28*2*$T$8/12*0.3,0)</f>
        <v>840</v>
      </c>
      <c r="T28" s="19">
        <f>ROUNDDOWN(K28*2*$T$8/12*0.3,0)</f>
        <v>900</v>
      </c>
      <c r="U28" s="19">
        <f>E28*2*$T$8/12*0.3</f>
        <v>1080</v>
      </c>
      <c r="V28" s="19">
        <f>L28*2*$T$8/12*0.3</f>
        <v>1248</v>
      </c>
      <c r="W28" s="19">
        <f>H28*2*$T$8/12*0.3</f>
        <v>1392</v>
      </c>
      <c r="X28" s="19">
        <f>M28*2*$T$8/12*0.3</f>
        <v>1536</v>
      </c>
      <c r="Y28" s="4"/>
    </row>
    <row r="29" spans="1:25" s="5" customFormat="1" ht="12.7" x14ac:dyDescent="0.4">
      <c r="A29" s="4"/>
      <c r="B29" s="14" t="s">
        <v>31</v>
      </c>
      <c r="C29" s="15">
        <v>34050</v>
      </c>
      <c r="D29" s="15">
        <v>38900</v>
      </c>
      <c r="E29" s="15">
        <v>43750</v>
      </c>
      <c r="F29" s="15">
        <v>48600</v>
      </c>
      <c r="G29" s="15">
        <v>52500</v>
      </c>
      <c r="H29" s="15">
        <v>56400</v>
      </c>
      <c r="I29" s="15">
        <v>60300</v>
      </c>
      <c r="J29" s="15">
        <v>64200</v>
      </c>
      <c r="K29" s="16">
        <f t="shared" si="0"/>
        <v>36475</v>
      </c>
      <c r="L29" s="16">
        <f t="shared" si="1"/>
        <v>50550</v>
      </c>
      <c r="M29" s="16">
        <f t="shared" si="2"/>
        <v>62250</v>
      </c>
      <c r="N29" s="17"/>
      <c r="O29" s="17"/>
      <c r="P29" s="17"/>
      <c r="Q29" s="4"/>
      <c r="R29" s="14" t="s">
        <v>31</v>
      </c>
      <c r="S29" s="19">
        <f>ROUNDDOWN(C29*2*$T$8/12*0.3,0)</f>
        <v>1021</v>
      </c>
      <c r="T29" s="19">
        <f>ROUNDDOWN(K29*2*$T$8/12*0.3,0)</f>
        <v>1094</v>
      </c>
      <c r="U29" s="19">
        <f>E29*2*$T$8/12*0.3</f>
        <v>1312.5</v>
      </c>
      <c r="V29" s="19">
        <f>L29*2*$T$8/12*0.3</f>
        <v>1516.5</v>
      </c>
      <c r="W29" s="19">
        <f>H29*2*$T$8/12*0.3</f>
        <v>1692</v>
      </c>
      <c r="X29" s="19">
        <f>M29*2*$T$8/12*0.3</f>
        <v>1867.5</v>
      </c>
      <c r="Y29" s="4"/>
    </row>
    <row r="30" spans="1:25" s="5" customFormat="1" ht="12.7" x14ac:dyDescent="0.4">
      <c r="A30" s="4"/>
      <c r="B30" s="14" t="s">
        <v>32</v>
      </c>
      <c r="C30" s="15">
        <v>29050</v>
      </c>
      <c r="D30" s="15">
        <v>33200</v>
      </c>
      <c r="E30" s="15">
        <v>37350</v>
      </c>
      <c r="F30" s="15">
        <v>41500</v>
      </c>
      <c r="G30" s="15">
        <v>44850</v>
      </c>
      <c r="H30" s="15">
        <v>48150</v>
      </c>
      <c r="I30" s="15">
        <v>51500</v>
      </c>
      <c r="J30" s="15">
        <v>54800</v>
      </c>
      <c r="K30" s="16">
        <f t="shared" si="0"/>
        <v>31125</v>
      </c>
      <c r="L30" s="16">
        <f t="shared" si="1"/>
        <v>43175</v>
      </c>
      <c r="M30" s="16">
        <f t="shared" si="2"/>
        <v>53150</v>
      </c>
      <c r="N30" s="17"/>
      <c r="O30" s="17"/>
      <c r="P30" s="17"/>
      <c r="Q30" s="4"/>
      <c r="R30" s="14" t="s">
        <v>32</v>
      </c>
      <c r="S30" s="19">
        <f>ROUNDDOWN(C30*2*$T$8/12*0.3,0)</f>
        <v>871</v>
      </c>
      <c r="T30" s="19">
        <f>ROUNDDOWN(K30*2*$T$8/12*0.3,0)</f>
        <v>933</v>
      </c>
      <c r="U30" s="19">
        <f>E30*2*$T$8/12*0.3</f>
        <v>1120.5</v>
      </c>
      <c r="V30" s="19">
        <f>L30*2*$T$8/12*0.3</f>
        <v>1295.25</v>
      </c>
      <c r="W30" s="19">
        <f>H30*2*$T$8/12*0.3</f>
        <v>1444.5</v>
      </c>
      <c r="X30" s="19">
        <f>M30*2*$T$8/12*0.3</f>
        <v>1594.5</v>
      </c>
      <c r="Y30" s="4"/>
    </row>
    <row r="31" spans="1:25" s="5" customFormat="1" ht="12.7" x14ac:dyDescent="0.4">
      <c r="A31" s="4"/>
      <c r="B31" s="14" t="s">
        <v>33</v>
      </c>
      <c r="C31" s="15">
        <v>30450</v>
      </c>
      <c r="D31" s="15">
        <v>34800</v>
      </c>
      <c r="E31" s="15">
        <v>39150</v>
      </c>
      <c r="F31" s="15">
        <v>43500</v>
      </c>
      <c r="G31" s="15">
        <v>47000</v>
      </c>
      <c r="H31" s="15">
        <v>50500</v>
      </c>
      <c r="I31" s="15">
        <v>53950</v>
      </c>
      <c r="J31" s="15">
        <v>57450</v>
      </c>
      <c r="K31" s="16">
        <f t="shared" si="0"/>
        <v>32625</v>
      </c>
      <c r="L31" s="16">
        <f t="shared" si="1"/>
        <v>45250</v>
      </c>
      <c r="M31" s="16">
        <f t="shared" si="2"/>
        <v>55700</v>
      </c>
      <c r="N31" s="17"/>
      <c r="O31" s="17"/>
      <c r="P31" s="17"/>
      <c r="Q31" s="4"/>
      <c r="R31" s="14" t="s">
        <v>33</v>
      </c>
      <c r="S31" s="19">
        <f>ROUNDDOWN(C31*2*$T$8/12*0.3,0)</f>
        <v>913</v>
      </c>
      <c r="T31" s="19">
        <f>ROUNDDOWN(K31*2*$T$8/12*0.3,0)</f>
        <v>978</v>
      </c>
      <c r="U31" s="19">
        <f>E31*2*$T$8/12*0.3</f>
        <v>1174.5</v>
      </c>
      <c r="V31" s="19">
        <f>L31*2*$T$8/12*0.3</f>
        <v>1357.5</v>
      </c>
      <c r="W31" s="19">
        <f>H31*2*$T$8/12*0.3</f>
        <v>1515</v>
      </c>
      <c r="X31" s="19">
        <f>M31*2*$T$8/12*0.3</f>
        <v>1671</v>
      </c>
      <c r="Y31" s="4"/>
    </row>
    <row r="32" spans="1:25" s="5" customFormat="1" ht="12.7" x14ac:dyDescent="0.4">
      <c r="A32" s="4"/>
      <c r="B32" s="14" t="s">
        <v>34</v>
      </c>
      <c r="C32" s="15">
        <v>36200</v>
      </c>
      <c r="D32" s="15">
        <v>41350</v>
      </c>
      <c r="E32" s="15">
        <v>46500</v>
      </c>
      <c r="F32" s="15">
        <v>51650</v>
      </c>
      <c r="G32" s="15">
        <v>55800</v>
      </c>
      <c r="H32" s="15">
        <v>59950</v>
      </c>
      <c r="I32" s="15">
        <v>64050</v>
      </c>
      <c r="J32" s="15">
        <v>68200</v>
      </c>
      <c r="K32" s="16">
        <f t="shared" si="0"/>
        <v>38775</v>
      </c>
      <c r="L32" s="16">
        <f t="shared" si="1"/>
        <v>53725</v>
      </c>
      <c r="M32" s="16">
        <f t="shared" si="2"/>
        <v>66125</v>
      </c>
      <c r="N32" s="17"/>
      <c r="O32" s="17"/>
      <c r="P32" s="17"/>
      <c r="Q32" s="4"/>
      <c r="R32" s="14" t="s">
        <v>34</v>
      </c>
      <c r="S32" s="19">
        <f>ROUNDDOWN(C32*2*$T$8/12*0.3,0)</f>
        <v>1086</v>
      </c>
      <c r="T32" s="19">
        <f>ROUNDDOWN(K32*2*$T$8/12*0.3,0)</f>
        <v>1163</v>
      </c>
      <c r="U32" s="19">
        <f>E32*2*$T$8/12*0.3</f>
        <v>1395</v>
      </c>
      <c r="V32" s="19">
        <f>L32*2*$T$8/12*0.3</f>
        <v>1611.75</v>
      </c>
      <c r="W32" s="19">
        <f>H32*2*$T$8/12*0.3</f>
        <v>1798.5</v>
      </c>
      <c r="X32" s="19">
        <f>M32*2*$T$8/12*0.3</f>
        <v>1983.75</v>
      </c>
      <c r="Y32" s="4"/>
    </row>
    <row r="33" spans="1:25" s="5" customFormat="1" ht="12.7" x14ac:dyDescent="0.4">
      <c r="A33" s="4"/>
      <c r="B33" s="14" t="s">
        <v>35</v>
      </c>
      <c r="C33" s="15">
        <v>31900</v>
      </c>
      <c r="D33" s="15">
        <v>36450</v>
      </c>
      <c r="E33" s="15">
        <v>41000</v>
      </c>
      <c r="F33" s="15">
        <v>45550</v>
      </c>
      <c r="G33" s="15">
        <v>49200</v>
      </c>
      <c r="H33" s="15">
        <v>52850</v>
      </c>
      <c r="I33" s="15">
        <v>56500</v>
      </c>
      <c r="J33" s="15">
        <v>60150</v>
      </c>
      <c r="K33" s="16">
        <f t="shared" si="0"/>
        <v>34175</v>
      </c>
      <c r="L33" s="16">
        <f t="shared" si="1"/>
        <v>47375</v>
      </c>
      <c r="M33" s="16">
        <f t="shared" si="2"/>
        <v>58325</v>
      </c>
      <c r="N33" s="17"/>
      <c r="O33" s="17"/>
      <c r="P33" s="17"/>
      <c r="Q33" s="4"/>
      <c r="R33" s="14" t="s">
        <v>35</v>
      </c>
      <c r="S33" s="19">
        <f>ROUNDDOWN(C33*2*$T$8/12*0.3,0)</f>
        <v>957</v>
      </c>
      <c r="T33" s="19">
        <f>ROUNDDOWN(K33*2*$T$8/12*0.3,0)</f>
        <v>1025</v>
      </c>
      <c r="U33" s="19">
        <f>E33*2*$T$8/12*0.3</f>
        <v>1230</v>
      </c>
      <c r="V33" s="19">
        <f>L33*2*$T$8/12*0.3</f>
        <v>1421.25</v>
      </c>
      <c r="W33" s="19">
        <f>H33*2*$T$8/12*0.3</f>
        <v>1585.5</v>
      </c>
      <c r="X33" s="19">
        <f>M33*2*$T$8/12*0.3</f>
        <v>1749.75</v>
      </c>
      <c r="Y33" s="4"/>
    </row>
    <row r="34" spans="1:25" s="5" customFormat="1" ht="12.7" x14ac:dyDescent="0.4">
      <c r="A34" s="4"/>
      <c r="B34" s="14" t="s">
        <v>36</v>
      </c>
      <c r="C34" s="15">
        <v>36200</v>
      </c>
      <c r="D34" s="15">
        <v>41350</v>
      </c>
      <c r="E34" s="15">
        <v>46500</v>
      </c>
      <c r="F34" s="15">
        <v>51650</v>
      </c>
      <c r="G34" s="15">
        <v>55800</v>
      </c>
      <c r="H34" s="15">
        <v>59950</v>
      </c>
      <c r="I34" s="15">
        <v>64050</v>
      </c>
      <c r="J34" s="15">
        <v>68200</v>
      </c>
      <c r="K34" s="16">
        <f t="shared" si="0"/>
        <v>38775</v>
      </c>
      <c r="L34" s="16">
        <f t="shared" si="1"/>
        <v>53725</v>
      </c>
      <c r="M34" s="16">
        <f t="shared" si="2"/>
        <v>66125</v>
      </c>
      <c r="N34" s="17"/>
      <c r="O34" s="17"/>
      <c r="P34" s="17"/>
      <c r="Q34" s="4"/>
      <c r="R34" s="14" t="s">
        <v>36</v>
      </c>
      <c r="S34" s="19">
        <f>ROUNDDOWN(C34*2*$T$8/12*0.3,0)</f>
        <v>1086</v>
      </c>
      <c r="T34" s="19">
        <f>ROUNDDOWN(K34*2*$T$8/12*0.3,0)</f>
        <v>1163</v>
      </c>
      <c r="U34" s="19">
        <f>E34*2*$T$8/12*0.3</f>
        <v>1395</v>
      </c>
      <c r="V34" s="19">
        <f>L34*2*$T$8/12*0.3</f>
        <v>1611.75</v>
      </c>
      <c r="W34" s="19">
        <f>H34*2*$T$8/12*0.3</f>
        <v>1798.5</v>
      </c>
      <c r="X34" s="19">
        <f>M34*2*$T$8/12*0.3</f>
        <v>1983.75</v>
      </c>
      <c r="Y34" s="4"/>
    </row>
    <row r="35" spans="1:25" s="5" customFormat="1" ht="12.7" x14ac:dyDescent="0.4">
      <c r="A35" s="4"/>
      <c r="B35" s="14" t="s">
        <v>37</v>
      </c>
      <c r="C35" s="15">
        <v>28000</v>
      </c>
      <c r="D35" s="15">
        <v>32000</v>
      </c>
      <c r="E35" s="15">
        <v>36000</v>
      </c>
      <c r="F35" s="15">
        <v>40000</v>
      </c>
      <c r="G35" s="15">
        <v>43200</v>
      </c>
      <c r="H35" s="15">
        <v>46400</v>
      </c>
      <c r="I35" s="15">
        <v>49600</v>
      </c>
      <c r="J35" s="15">
        <v>52800</v>
      </c>
      <c r="K35" s="16">
        <f t="shared" si="0"/>
        <v>30000</v>
      </c>
      <c r="L35" s="16">
        <f t="shared" si="1"/>
        <v>41600</v>
      </c>
      <c r="M35" s="16">
        <f t="shared" si="2"/>
        <v>51200</v>
      </c>
      <c r="N35" s="17"/>
      <c r="O35" s="17"/>
      <c r="P35" s="17"/>
      <c r="Q35" s="4"/>
      <c r="R35" s="14" t="s">
        <v>37</v>
      </c>
      <c r="S35" s="19">
        <f>ROUNDDOWN(C35*2*$T$8/12*0.3,0)</f>
        <v>840</v>
      </c>
      <c r="T35" s="19">
        <f>ROUNDDOWN(K35*2*$T$8/12*0.3,0)</f>
        <v>900</v>
      </c>
      <c r="U35" s="19">
        <f>E35*2*$T$8/12*0.3</f>
        <v>1080</v>
      </c>
      <c r="V35" s="19">
        <f>L35*2*$T$8/12*0.3</f>
        <v>1248</v>
      </c>
      <c r="W35" s="19">
        <f>H35*2*$T$8/12*0.3</f>
        <v>1392</v>
      </c>
      <c r="X35" s="19">
        <f>M35*2*$T$8/12*0.3</f>
        <v>1536</v>
      </c>
      <c r="Y35" s="4"/>
    </row>
    <row r="36" spans="1:25" s="5" customFormat="1" ht="12.7" x14ac:dyDescent="0.4">
      <c r="A36" s="4"/>
      <c r="B36" s="14" t="s">
        <v>38</v>
      </c>
      <c r="C36" s="15">
        <v>36200</v>
      </c>
      <c r="D36" s="15">
        <v>41350</v>
      </c>
      <c r="E36" s="15">
        <v>46500</v>
      </c>
      <c r="F36" s="15">
        <v>51650</v>
      </c>
      <c r="G36" s="15">
        <v>55800</v>
      </c>
      <c r="H36" s="15">
        <v>59950</v>
      </c>
      <c r="I36" s="15">
        <v>64050</v>
      </c>
      <c r="J36" s="15">
        <v>68200</v>
      </c>
      <c r="K36" s="16">
        <f t="shared" si="0"/>
        <v>38775</v>
      </c>
      <c r="L36" s="16">
        <f t="shared" si="1"/>
        <v>53725</v>
      </c>
      <c r="M36" s="16">
        <f t="shared" si="2"/>
        <v>66125</v>
      </c>
      <c r="N36" s="17"/>
      <c r="O36" s="17"/>
      <c r="P36" s="17"/>
      <c r="Q36" s="4"/>
      <c r="R36" s="14" t="s">
        <v>38</v>
      </c>
      <c r="S36" s="19">
        <f>ROUNDDOWN(C36*2*$T$8/12*0.3,0)</f>
        <v>1086</v>
      </c>
      <c r="T36" s="19">
        <f>ROUNDDOWN(K36*2*$T$8/12*0.3,0)</f>
        <v>1163</v>
      </c>
      <c r="U36" s="19">
        <f>E36*2*$T$8/12*0.3</f>
        <v>1395</v>
      </c>
      <c r="V36" s="19">
        <f>L36*2*$T$8/12*0.3</f>
        <v>1611.75</v>
      </c>
      <c r="W36" s="19">
        <f>H36*2*$T$8/12*0.3</f>
        <v>1798.5</v>
      </c>
      <c r="X36" s="19">
        <f>M36*2*$T$8/12*0.3</f>
        <v>1983.75</v>
      </c>
      <c r="Y36" s="4"/>
    </row>
    <row r="37" spans="1:25" s="5" customFormat="1" ht="12.7" x14ac:dyDescent="0.4">
      <c r="A37" s="4"/>
      <c r="B37" s="14" t="s">
        <v>39</v>
      </c>
      <c r="C37" s="15">
        <v>30400</v>
      </c>
      <c r="D37" s="15">
        <v>34750</v>
      </c>
      <c r="E37" s="15">
        <v>39100</v>
      </c>
      <c r="F37" s="15">
        <v>43400</v>
      </c>
      <c r="G37" s="15">
        <v>46900</v>
      </c>
      <c r="H37" s="15">
        <v>50350</v>
      </c>
      <c r="I37" s="15">
        <v>53850</v>
      </c>
      <c r="J37" s="15">
        <v>57300</v>
      </c>
      <c r="K37" s="16">
        <f t="shared" si="0"/>
        <v>32575</v>
      </c>
      <c r="L37" s="16">
        <f t="shared" si="1"/>
        <v>45150</v>
      </c>
      <c r="M37" s="16">
        <f t="shared" si="2"/>
        <v>55575</v>
      </c>
      <c r="N37" s="17"/>
      <c r="O37" s="17"/>
      <c r="P37" s="17"/>
      <c r="Q37" s="4"/>
      <c r="R37" s="14" t="s">
        <v>39</v>
      </c>
      <c r="S37" s="19">
        <f>ROUNDDOWN(C37*2*$T$8/12*0.3,0)</f>
        <v>912</v>
      </c>
      <c r="T37" s="19">
        <f>ROUNDDOWN(K37*2*$T$8/12*0.3,0)</f>
        <v>977</v>
      </c>
      <c r="U37" s="19">
        <f>E37*2*$T$8/12*0.3</f>
        <v>1173</v>
      </c>
      <c r="V37" s="19">
        <f>L37*2*$T$8/12*0.3</f>
        <v>1354.5</v>
      </c>
      <c r="W37" s="19">
        <f>H37*2*$T$8/12*0.3</f>
        <v>1510.5</v>
      </c>
      <c r="X37" s="19">
        <f>M37*2*$T$8/12*0.3</f>
        <v>1667.25</v>
      </c>
      <c r="Y37" s="4"/>
    </row>
    <row r="38" spans="1:25" s="5" customFormat="1" ht="12.7" x14ac:dyDescent="0.4">
      <c r="A38" s="4"/>
      <c r="B38" s="14" t="s">
        <v>40</v>
      </c>
      <c r="C38" s="15">
        <v>28000</v>
      </c>
      <c r="D38" s="15">
        <v>32000</v>
      </c>
      <c r="E38" s="15">
        <v>36000</v>
      </c>
      <c r="F38" s="15">
        <v>40000</v>
      </c>
      <c r="G38" s="15">
        <v>43200</v>
      </c>
      <c r="H38" s="15">
        <v>46400</v>
      </c>
      <c r="I38" s="15">
        <v>49600</v>
      </c>
      <c r="J38" s="15">
        <v>52800</v>
      </c>
      <c r="K38" s="16">
        <f t="shared" si="0"/>
        <v>30000</v>
      </c>
      <c r="L38" s="16">
        <f t="shared" si="1"/>
        <v>41600</v>
      </c>
      <c r="M38" s="16">
        <f t="shared" si="2"/>
        <v>51200</v>
      </c>
      <c r="N38" s="17"/>
      <c r="O38" s="17"/>
      <c r="P38" s="17"/>
      <c r="Q38" s="4"/>
      <c r="R38" s="14" t="s">
        <v>40</v>
      </c>
      <c r="S38" s="19">
        <f>ROUNDDOWN(C38*2*$T$8/12*0.3,0)</f>
        <v>840</v>
      </c>
      <c r="T38" s="19">
        <f>ROUNDDOWN(K38*2*$T$8/12*0.3,0)</f>
        <v>900</v>
      </c>
      <c r="U38" s="19">
        <f>E38*2*$T$8/12*0.3</f>
        <v>1080</v>
      </c>
      <c r="V38" s="19">
        <f>L38*2*$T$8/12*0.3</f>
        <v>1248</v>
      </c>
      <c r="W38" s="19">
        <f>H38*2*$T$8/12*0.3</f>
        <v>1392</v>
      </c>
      <c r="X38" s="19">
        <f>M38*2*$T$8/12*0.3</f>
        <v>1536</v>
      </c>
      <c r="Y38" s="4"/>
    </row>
    <row r="39" spans="1:25" s="5" customFormat="1" ht="12.7" x14ac:dyDescent="0.4">
      <c r="A39" s="4"/>
      <c r="B39" s="14" t="s">
        <v>41</v>
      </c>
      <c r="C39" s="15">
        <v>34050</v>
      </c>
      <c r="D39" s="15">
        <v>38900</v>
      </c>
      <c r="E39" s="15">
        <v>43750</v>
      </c>
      <c r="F39" s="15">
        <v>48600</v>
      </c>
      <c r="G39" s="15">
        <v>52500</v>
      </c>
      <c r="H39" s="15">
        <v>56400</v>
      </c>
      <c r="I39" s="15">
        <v>60300</v>
      </c>
      <c r="J39" s="15">
        <v>64200</v>
      </c>
      <c r="K39" s="16">
        <f t="shared" si="0"/>
        <v>36475</v>
      </c>
      <c r="L39" s="16">
        <f t="shared" si="1"/>
        <v>50550</v>
      </c>
      <c r="M39" s="16">
        <f t="shared" si="2"/>
        <v>62250</v>
      </c>
      <c r="N39" s="17"/>
      <c r="O39" s="17"/>
      <c r="P39" s="17"/>
      <c r="Q39" s="4"/>
      <c r="R39" s="14" t="s">
        <v>41</v>
      </c>
      <c r="S39" s="19">
        <f>ROUNDDOWN(C39*2*$T$8/12*0.3,0)</f>
        <v>1021</v>
      </c>
      <c r="T39" s="19">
        <f>ROUNDDOWN(K39*2*$T$8/12*0.3,0)</f>
        <v>1094</v>
      </c>
      <c r="U39" s="19">
        <f>E39*2*$T$8/12*0.3</f>
        <v>1312.5</v>
      </c>
      <c r="V39" s="19">
        <f>L39*2*$T$8/12*0.3</f>
        <v>1516.5</v>
      </c>
      <c r="W39" s="19">
        <f>H39*2*$T$8/12*0.3</f>
        <v>1692</v>
      </c>
      <c r="X39" s="19">
        <f>M39*2*$T$8/12*0.3</f>
        <v>1867.5</v>
      </c>
      <c r="Y39" s="4"/>
    </row>
    <row r="40" spans="1:25" s="5" customFormat="1" ht="12.7" x14ac:dyDescent="0.4">
      <c r="A40" s="4"/>
      <c r="B40" s="14" t="s">
        <v>42</v>
      </c>
      <c r="C40" s="15">
        <v>32550</v>
      </c>
      <c r="D40" s="15">
        <v>37200</v>
      </c>
      <c r="E40" s="15">
        <v>41850</v>
      </c>
      <c r="F40" s="15">
        <v>46450</v>
      </c>
      <c r="G40" s="15">
        <v>50200</v>
      </c>
      <c r="H40" s="15">
        <v>53900</v>
      </c>
      <c r="I40" s="15">
        <v>57600</v>
      </c>
      <c r="J40" s="15">
        <v>61350</v>
      </c>
      <c r="K40" s="16">
        <f t="shared" si="0"/>
        <v>34875</v>
      </c>
      <c r="L40" s="16">
        <f t="shared" si="1"/>
        <v>48325</v>
      </c>
      <c r="M40" s="16">
        <f t="shared" si="2"/>
        <v>59475</v>
      </c>
      <c r="N40" s="17"/>
      <c r="O40" s="17"/>
      <c r="P40" s="17"/>
      <c r="Q40" s="4"/>
      <c r="R40" s="14" t="s">
        <v>42</v>
      </c>
      <c r="S40" s="19">
        <f>ROUNDDOWN(C40*2*$T$8/12*0.3,0)</f>
        <v>976</v>
      </c>
      <c r="T40" s="19">
        <f>ROUNDDOWN(K40*2*$T$8/12*0.3,0)</f>
        <v>1046</v>
      </c>
      <c r="U40" s="19">
        <f>E40*2*$T$8/12*0.3</f>
        <v>1255.5</v>
      </c>
      <c r="V40" s="19">
        <f>L40*2*$T$8/12*0.3</f>
        <v>1449.75</v>
      </c>
      <c r="W40" s="19">
        <f>H40*2*$T$8/12*0.3</f>
        <v>1617</v>
      </c>
      <c r="X40" s="19">
        <f>M40*2*$T$8/12*0.3</f>
        <v>1784.25</v>
      </c>
      <c r="Y40" s="4"/>
    </row>
    <row r="41" spans="1:25" s="5" customFormat="1" ht="12.7" x14ac:dyDescent="0.4">
      <c r="A41" s="4"/>
      <c r="B41" s="14" t="s">
        <v>43</v>
      </c>
      <c r="C41" s="15">
        <v>28000</v>
      </c>
      <c r="D41" s="15">
        <v>32000</v>
      </c>
      <c r="E41" s="15">
        <v>36000</v>
      </c>
      <c r="F41" s="15">
        <v>40000</v>
      </c>
      <c r="G41" s="15">
        <v>43200</v>
      </c>
      <c r="H41" s="15">
        <v>46400</v>
      </c>
      <c r="I41" s="15">
        <v>49600</v>
      </c>
      <c r="J41" s="15">
        <v>52800</v>
      </c>
      <c r="K41" s="16">
        <f t="shared" si="0"/>
        <v>30000</v>
      </c>
      <c r="L41" s="16">
        <f t="shared" si="1"/>
        <v>41600</v>
      </c>
      <c r="M41" s="16">
        <f t="shared" si="2"/>
        <v>51200</v>
      </c>
      <c r="N41" s="17"/>
      <c r="O41" s="17"/>
      <c r="P41" s="17"/>
      <c r="Q41" s="4"/>
      <c r="R41" s="14" t="s">
        <v>43</v>
      </c>
      <c r="S41" s="19">
        <f>ROUNDDOWN(C41*2*$T$8/12*0.3,0)</f>
        <v>840</v>
      </c>
      <c r="T41" s="19">
        <f>ROUNDDOWN(K41*2*$T$8/12*0.3,0)</f>
        <v>900</v>
      </c>
      <c r="U41" s="19">
        <f>E41*2*$T$8/12*0.3</f>
        <v>1080</v>
      </c>
      <c r="V41" s="19">
        <f>L41*2*$T$8/12*0.3</f>
        <v>1248</v>
      </c>
      <c r="W41" s="19">
        <f>H41*2*$T$8/12*0.3</f>
        <v>1392</v>
      </c>
      <c r="X41" s="19">
        <f>M41*2*$T$8/12*0.3</f>
        <v>1536</v>
      </c>
      <c r="Y41" s="4"/>
    </row>
    <row r="42" spans="1:25" s="5" customFormat="1" ht="12.7" x14ac:dyDescent="0.4">
      <c r="A42" s="4"/>
      <c r="B42" s="14" t="s">
        <v>44</v>
      </c>
      <c r="C42" s="15">
        <v>36700</v>
      </c>
      <c r="D42" s="15">
        <v>41950</v>
      </c>
      <c r="E42" s="15">
        <v>47200</v>
      </c>
      <c r="F42" s="15">
        <v>52400</v>
      </c>
      <c r="G42" s="15">
        <v>56600</v>
      </c>
      <c r="H42" s="15">
        <v>60800</v>
      </c>
      <c r="I42" s="15">
        <v>65000</v>
      </c>
      <c r="J42" s="15">
        <v>69200</v>
      </c>
      <c r="K42" s="16">
        <f t="shared" si="0"/>
        <v>39325</v>
      </c>
      <c r="L42" s="16">
        <f t="shared" si="1"/>
        <v>54500</v>
      </c>
      <c r="M42" s="16">
        <f t="shared" si="2"/>
        <v>67100</v>
      </c>
      <c r="N42" s="17"/>
      <c r="O42" s="17"/>
      <c r="P42" s="17"/>
      <c r="Q42" s="4"/>
      <c r="R42" s="14" t="s">
        <v>44</v>
      </c>
      <c r="S42" s="19">
        <f>ROUNDDOWN(C42*2*$T$8/12*0.3,0)</f>
        <v>1101</v>
      </c>
      <c r="T42" s="19">
        <f>ROUNDDOWN(K42*2*$T$8/12*0.3,0)</f>
        <v>1179</v>
      </c>
      <c r="U42" s="19">
        <f>E42*2*$T$8/12*0.3</f>
        <v>1416</v>
      </c>
      <c r="V42" s="19">
        <f>L42*2*$T$8/12*0.3</f>
        <v>1635</v>
      </c>
      <c r="W42" s="19">
        <f>H42*2*$T$8/12*0.3</f>
        <v>1824</v>
      </c>
      <c r="X42" s="19">
        <f>M42*2*$T$8/12*0.3</f>
        <v>2013</v>
      </c>
      <c r="Y42" s="4"/>
    </row>
    <row r="43" spans="1:25" s="5" customFormat="1" ht="12.7" x14ac:dyDescent="0.4">
      <c r="A43" s="4"/>
      <c r="B43" s="14" t="s">
        <v>45</v>
      </c>
      <c r="C43" s="15">
        <v>33400</v>
      </c>
      <c r="D43" s="15">
        <v>38200</v>
      </c>
      <c r="E43" s="15">
        <v>42950</v>
      </c>
      <c r="F43" s="15">
        <v>47700</v>
      </c>
      <c r="G43" s="15">
        <v>51550</v>
      </c>
      <c r="H43" s="15">
        <v>55350</v>
      </c>
      <c r="I43" s="15">
        <v>59150</v>
      </c>
      <c r="J43" s="15">
        <v>63000</v>
      </c>
      <c r="K43" s="16">
        <f t="shared" si="0"/>
        <v>35800</v>
      </c>
      <c r="L43" s="16">
        <f t="shared" si="1"/>
        <v>49625</v>
      </c>
      <c r="M43" s="16">
        <f t="shared" si="2"/>
        <v>61075</v>
      </c>
      <c r="N43" s="17"/>
      <c r="O43" s="17"/>
      <c r="P43" s="17"/>
      <c r="Q43" s="4"/>
      <c r="R43" s="14" t="s">
        <v>45</v>
      </c>
      <c r="S43" s="19">
        <f>ROUNDDOWN(C43*2*$T$8/12*0.3,0)</f>
        <v>1002</v>
      </c>
      <c r="T43" s="19">
        <f>ROUNDDOWN(K43*2*$T$8/12*0.3,0)</f>
        <v>1074</v>
      </c>
      <c r="U43" s="19">
        <f>E43*2*$T$8/12*0.3</f>
        <v>1288.5</v>
      </c>
      <c r="V43" s="19">
        <f>L43*2*$T$8/12*0.3</f>
        <v>1488.75</v>
      </c>
      <c r="W43" s="19">
        <f>H43*2*$T$8/12*0.3</f>
        <v>1660.5</v>
      </c>
      <c r="X43" s="19">
        <f>M43*2*$T$8/12*0.3</f>
        <v>1832.25</v>
      </c>
      <c r="Y43" s="4"/>
    </row>
    <row r="44" spans="1:25" s="5" customFormat="1" ht="12.7" x14ac:dyDescent="0.4">
      <c r="A44" s="4"/>
      <c r="B44" s="14" t="s">
        <v>46</v>
      </c>
      <c r="C44" s="15">
        <v>28000</v>
      </c>
      <c r="D44" s="15">
        <v>32000</v>
      </c>
      <c r="E44" s="15">
        <v>36000</v>
      </c>
      <c r="F44" s="15">
        <v>40000</v>
      </c>
      <c r="G44" s="15">
        <v>43200</v>
      </c>
      <c r="H44" s="15">
        <v>46400</v>
      </c>
      <c r="I44" s="15">
        <v>49600</v>
      </c>
      <c r="J44" s="15">
        <v>52800</v>
      </c>
      <c r="K44" s="16">
        <f t="shared" si="0"/>
        <v>30000</v>
      </c>
      <c r="L44" s="16">
        <f t="shared" si="1"/>
        <v>41600</v>
      </c>
      <c r="M44" s="16">
        <f t="shared" si="2"/>
        <v>51200</v>
      </c>
      <c r="N44" s="17"/>
      <c r="O44" s="17"/>
      <c r="P44" s="17"/>
      <c r="Q44" s="4"/>
      <c r="R44" s="14" t="s">
        <v>46</v>
      </c>
      <c r="S44" s="19">
        <f>ROUNDDOWN(C44*2*$T$8/12*0.3,0)</f>
        <v>840</v>
      </c>
      <c r="T44" s="19">
        <f>ROUNDDOWN(K44*2*$T$8/12*0.3,0)</f>
        <v>900</v>
      </c>
      <c r="U44" s="19">
        <f>E44*2*$T$8/12*0.3</f>
        <v>1080</v>
      </c>
      <c r="V44" s="19">
        <f>L44*2*$T$8/12*0.3</f>
        <v>1248</v>
      </c>
      <c r="W44" s="19">
        <f>H44*2*$T$8/12*0.3</f>
        <v>1392</v>
      </c>
      <c r="X44" s="19">
        <f>M44*2*$T$8/12*0.3</f>
        <v>1536</v>
      </c>
      <c r="Y44" s="4"/>
    </row>
    <row r="45" spans="1:25" s="5" customFormat="1" ht="12.7" x14ac:dyDescent="0.4">
      <c r="A45" s="4"/>
      <c r="B45" s="14" t="s">
        <v>47</v>
      </c>
      <c r="C45" s="15">
        <v>28000</v>
      </c>
      <c r="D45" s="15">
        <v>32000</v>
      </c>
      <c r="E45" s="15">
        <v>36000</v>
      </c>
      <c r="F45" s="15">
        <v>40000</v>
      </c>
      <c r="G45" s="15">
        <v>43200</v>
      </c>
      <c r="H45" s="15">
        <v>46400</v>
      </c>
      <c r="I45" s="15">
        <v>49600</v>
      </c>
      <c r="J45" s="15">
        <v>52800</v>
      </c>
      <c r="K45" s="16">
        <f t="shared" si="0"/>
        <v>30000</v>
      </c>
      <c r="L45" s="16">
        <f t="shared" si="1"/>
        <v>41600</v>
      </c>
      <c r="M45" s="16">
        <f t="shared" si="2"/>
        <v>51200</v>
      </c>
      <c r="N45" s="17"/>
      <c r="O45" s="17"/>
      <c r="P45" s="17"/>
      <c r="Q45" s="4"/>
      <c r="R45" s="14" t="s">
        <v>47</v>
      </c>
      <c r="S45" s="19">
        <f>ROUNDDOWN(C45*2*$T$8/12*0.3,0)</f>
        <v>840</v>
      </c>
      <c r="T45" s="19">
        <f>ROUNDDOWN(K45*2*$T$8/12*0.3,0)</f>
        <v>900</v>
      </c>
      <c r="U45" s="19">
        <f>E45*2*$T$8/12*0.3</f>
        <v>1080</v>
      </c>
      <c r="V45" s="19">
        <f>L45*2*$T$8/12*0.3</f>
        <v>1248</v>
      </c>
      <c r="W45" s="19">
        <f>H45*2*$T$8/12*0.3</f>
        <v>1392</v>
      </c>
      <c r="X45" s="19">
        <f>M45*2*$T$8/12*0.3</f>
        <v>1536</v>
      </c>
      <c r="Y45" s="4"/>
    </row>
    <row r="46" spans="1:25" s="5" customFormat="1" ht="12.7" x14ac:dyDescent="0.4">
      <c r="A46" s="4"/>
      <c r="B46" s="14" t="s">
        <v>48</v>
      </c>
      <c r="C46" s="15">
        <v>31700</v>
      </c>
      <c r="D46" s="15">
        <v>36200</v>
      </c>
      <c r="E46" s="15">
        <v>40750</v>
      </c>
      <c r="F46" s="15">
        <v>45250</v>
      </c>
      <c r="G46" s="15">
        <v>48900</v>
      </c>
      <c r="H46" s="15">
        <v>52500</v>
      </c>
      <c r="I46" s="15">
        <v>56150</v>
      </c>
      <c r="J46" s="15">
        <v>59750</v>
      </c>
      <c r="K46" s="16">
        <f t="shared" si="0"/>
        <v>33950</v>
      </c>
      <c r="L46" s="16">
        <f t="shared" si="1"/>
        <v>47075</v>
      </c>
      <c r="M46" s="16">
        <f t="shared" si="2"/>
        <v>57950</v>
      </c>
      <c r="N46" s="17"/>
      <c r="O46" s="17"/>
      <c r="P46" s="17"/>
      <c r="Q46" s="4"/>
      <c r="R46" s="14" t="s">
        <v>48</v>
      </c>
      <c r="S46" s="19">
        <f>ROUNDDOWN(C46*2*$T$8/12*0.3,0)</f>
        <v>951</v>
      </c>
      <c r="T46" s="19">
        <f>ROUNDDOWN(K46*2*$T$8/12*0.3,0)</f>
        <v>1018</v>
      </c>
      <c r="U46" s="19">
        <f>E46*2*$T$8/12*0.3</f>
        <v>1222.5</v>
      </c>
      <c r="V46" s="19">
        <f>L46*2*$T$8/12*0.3</f>
        <v>1412.25</v>
      </c>
      <c r="W46" s="19">
        <f>H46*2*$T$8/12*0.3</f>
        <v>1575</v>
      </c>
      <c r="X46" s="19">
        <f>M46*2*$T$8/12*0.3</f>
        <v>1738.5</v>
      </c>
      <c r="Y46" s="4"/>
    </row>
    <row r="47" spans="1:25" s="5" customFormat="1" ht="12.7" x14ac:dyDescent="0.4">
      <c r="A47" s="4"/>
      <c r="B47" s="14" t="s">
        <v>49</v>
      </c>
      <c r="C47" s="15">
        <v>28000</v>
      </c>
      <c r="D47" s="15">
        <v>32000</v>
      </c>
      <c r="E47" s="15">
        <v>36000</v>
      </c>
      <c r="F47" s="15">
        <v>40000</v>
      </c>
      <c r="G47" s="15">
        <v>43200</v>
      </c>
      <c r="H47" s="15">
        <v>46400</v>
      </c>
      <c r="I47" s="15">
        <v>49600</v>
      </c>
      <c r="J47" s="15">
        <v>52800</v>
      </c>
      <c r="K47" s="16">
        <f t="shared" si="0"/>
        <v>30000</v>
      </c>
      <c r="L47" s="16">
        <f t="shared" si="1"/>
        <v>41600</v>
      </c>
      <c r="M47" s="16">
        <f t="shared" si="2"/>
        <v>51200</v>
      </c>
      <c r="N47" s="17"/>
      <c r="O47" s="17"/>
      <c r="P47" s="17"/>
      <c r="Q47" s="4"/>
      <c r="R47" s="14" t="s">
        <v>49</v>
      </c>
      <c r="S47" s="19">
        <f>ROUNDDOWN(C47*2*$T$8/12*0.3,0)</f>
        <v>840</v>
      </c>
      <c r="T47" s="19">
        <f>ROUNDDOWN(K47*2*$T$8/12*0.3,0)</f>
        <v>900</v>
      </c>
      <c r="U47" s="19">
        <f>E47*2*$T$8/12*0.3</f>
        <v>1080</v>
      </c>
      <c r="V47" s="19">
        <f>L47*2*$T$8/12*0.3</f>
        <v>1248</v>
      </c>
      <c r="W47" s="19">
        <f>H47*2*$T$8/12*0.3</f>
        <v>1392</v>
      </c>
      <c r="X47" s="19">
        <f>M47*2*$T$8/12*0.3</f>
        <v>1536</v>
      </c>
      <c r="Y47" s="4"/>
    </row>
    <row r="48" spans="1:25" s="5" customFormat="1" ht="12.7" x14ac:dyDescent="0.4">
      <c r="A48" s="4"/>
      <c r="B48" s="14" t="s">
        <v>50</v>
      </c>
      <c r="C48" s="15">
        <v>28000</v>
      </c>
      <c r="D48" s="15">
        <v>32000</v>
      </c>
      <c r="E48" s="15">
        <v>36000</v>
      </c>
      <c r="F48" s="15">
        <v>40000</v>
      </c>
      <c r="G48" s="15">
        <v>43200</v>
      </c>
      <c r="H48" s="15">
        <v>46400</v>
      </c>
      <c r="I48" s="15">
        <v>49600</v>
      </c>
      <c r="J48" s="15">
        <v>52800</v>
      </c>
      <c r="K48" s="16">
        <f t="shared" si="0"/>
        <v>30000</v>
      </c>
      <c r="L48" s="16">
        <f t="shared" si="1"/>
        <v>41600</v>
      </c>
      <c r="M48" s="16">
        <f t="shared" si="2"/>
        <v>51200</v>
      </c>
      <c r="N48" s="17"/>
      <c r="O48" s="17"/>
      <c r="P48" s="17"/>
      <c r="Q48" s="4"/>
      <c r="R48" s="14" t="s">
        <v>50</v>
      </c>
      <c r="S48" s="19">
        <f>ROUNDDOWN(C48*2*$T$8/12*0.3,0)</f>
        <v>840</v>
      </c>
      <c r="T48" s="19">
        <f>ROUNDDOWN(K48*2*$T$8/12*0.3,0)</f>
        <v>900</v>
      </c>
      <c r="U48" s="19">
        <f>E48*2*$T$8/12*0.3</f>
        <v>1080</v>
      </c>
      <c r="V48" s="19">
        <f>L48*2*$T$8/12*0.3</f>
        <v>1248</v>
      </c>
      <c r="W48" s="19">
        <f>H48*2*$T$8/12*0.3</f>
        <v>1392</v>
      </c>
      <c r="X48" s="19">
        <f>M48*2*$T$8/12*0.3</f>
        <v>1536</v>
      </c>
      <c r="Y48" s="4"/>
    </row>
    <row r="49" spans="1:25" s="5" customFormat="1" ht="12.7" x14ac:dyDescent="0.4">
      <c r="A49" s="4"/>
      <c r="B49" s="14" t="s">
        <v>51</v>
      </c>
      <c r="C49" s="15">
        <v>32300</v>
      </c>
      <c r="D49" s="15">
        <v>36900</v>
      </c>
      <c r="E49" s="15">
        <v>41500</v>
      </c>
      <c r="F49" s="15">
        <v>46100</v>
      </c>
      <c r="G49" s="15">
        <v>49800</v>
      </c>
      <c r="H49" s="15">
        <v>53500</v>
      </c>
      <c r="I49" s="15">
        <v>57200</v>
      </c>
      <c r="J49" s="15">
        <v>60900</v>
      </c>
      <c r="K49" s="16">
        <f t="shared" si="0"/>
        <v>34600</v>
      </c>
      <c r="L49" s="16">
        <f t="shared" si="1"/>
        <v>47950</v>
      </c>
      <c r="M49" s="16">
        <f t="shared" si="2"/>
        <v>59050</v>
      </c>
      <c r="N49" s="17"/>
      <c r="O49" s="17"/>
      <c r="P49" s="17"/>
      <c r="Q49" s="4"/>
      <c r="R49" s="14" t="s">
        <v>51</v>
      </c>
      <c r="S49" s="19">
        <f>ROUNDDOWN(C49*2*$T$8/12*0.3,0)</f>
        <v>969</v>
      </c>
      <c r="T49" s="19">
        <f>ROUNDDOWN(K49*2*$T$8/12*0.3,0)</f>
        <v>1038</v>
      </c>
      <c r="U49" s="19">
        <f>E49*2*$T$8/12*0.3</f>
        <v>1245</v>
      </c>
      <c r="V49" s="19">
        <f>L49*2*$T$8/12*0.3</f>
        <v>1438.5</v>
      </c>
      <c r="W49" s="19">
        <f>H49*2*$T$8/12*0.3</f>
        <v>1605</v>
      </c>
      <c r="X49" s="19">
        <f>M49*2*$T$8/12*0.3</f>
        <v>1771.5</v>
      </c>
      <c r="Y49" s="4"/>
    </row>
    <row r="50" spans="1:25" s="5" customFormat="1" ht="12.7" x14ac:dyDescent="0.4">
      <c r="A50" s="4"/>
      <c r="B50" s="14" t="s">
        <v>52</v>
      </c>
      <c r="C50" s="15">
        <v>28550</v>
      </c>
      <c r="D50" s="15">
        <v>32600</v>
      </c>
      <c r="E50" s="15">
        <v>36700</v>
      </c>
      <c r="F50" s="15">
        <v>40750</v>
      </c>
      <c r="G50" s="15">
        <v>44050</v>
      </c>
      <c r="H50" s="15">
        <v>47300</v>
      </c>
      <c r="I50" s="15">
        <v>50550</v>
      </c>
      <c r="J50" s="15">
        <v>53800</v>
      </c>
      <c r="K50" s="16">
        <f t="shared" si="0"/>
        <v>30575</v>
      </c>
      <c r="L50" s="16">
        <f t="shared" si="1"/>
        <v>42400</v>
      </c>
      <c r="M50" s="16">
        <f t="shared" si="2"/>
        <v>52175</v>
      </c>
      <c r="N50" s="17"/>
      <c r="O50" s="17"/>
      <c r="P50" s="17"/>
      <c r="Q50" s="4"/>
      <c r="R50" s="14" t="s">
        <v>52</v>
      </c>
      <c r="S50" s="19">
        <f>ROUNDDOWN(C50*2*$T$8/12*0.3,0)</f>
        <v>856</v>
      </c>
      <c r="T50" s="19">
        <f>ROUNDDOWN(K50*2*$T$8/12*0.3,0)</f>
        <v>917</v>
      </c>
      <c r="U50" s="19">
        <f>E50*2*$T$8/12*0.3</f>
        <v>1101</v>
      </c>
      <c r="V50" s="19">
        <f>L50*2*$T$8/12*0.3</f>
        <v>1272</v>
      </c>
      <c r="W50" s="19">
        <f>H50*2*$T$8/12*0.3</f>
        <v>1419</v>
      </c>
      <c r="X50" s="19">
        <f>M50*2*$T$8/12*0.3</f>
        <v>1565.25</v>
      </c>
      <c r="Y50" s="4"/>
    </row>
    <row r="51" spans="1:25" s="5" customFormat="1" ht="12.7" x14ac:dyDescent="0.4">
      <c r="A51" s="4"/>
      <c r="B51" s="14" t="s">
        <v>53</v>
      </c>
      <c r="C51" s="15">
        <v>28000</v>
      </c>
      <c r="D51" s="15">
        <v>32000</v>
      </c>
      <c r="E51" s="15">
        <v>36000</v>
      </c>
      <c r="F51" s="15">
        <v>40000</v>
      </c>
      <c r="G51" s="15">
        <v>43200</v>
      </c>
      <c r="H51" s="15">
        <v>46400</v>
      </c>
      <c r="I51" s="15">
        <v>49600</v>
      </c>
      <c r="J51" s="15">
        <v>52800</v>
      </c>
      <c r="K51" s="16">
        <f t="shared" si="0"/>
        <v>30000</v>
      </c>
      <c r="L51" s="16">
        <f t="shared" si="1"/>
        <v>41600</v>
      </c>
      <c r="M51" s="16">
        <f t="shared" si="2"/>
        <v>51200</v>
      </c>
      <c r="N51" s="17"/>
      <c r="O51" s="17"/>
      <c r="P51" s="17"/>
      <c r="Q51" s="4"/>
      <c r="R51" s="14" t="s">
        <v>53</v>
      </c>
      <c r="S51" s="19">
        <f>ROUNDDOWN(C51*2*$T$8/12*0.3,0)</f>
        <v>840</v>
      </c>
      <c r="T51" s="19">
        <f>ROUNDDOWN(K51*2*$T$8/12*0.3,0)</f>
        <v>900</v>
      </c>
      <c r="U51" s="19">
        <f>E51*2*$T$8/12*0.3</f>
        <v>1080</v>
      </c>
      <c r="V51" s="19">
        <f>L51*2*$T$8/12*0.3</f>
        <v>1248</v>
      </c>
      <c r="W51" s="19">
        <f>H51*2*$T$8/12*0.3</f>
        <v>1392</v>
      </c>
      <c r="X51" s="19">
        <f>M51*2*$T$8/12*0.3</f>
        <v>1536</v>
      </c>
      <c r="Y51" s="4"/>
    </row>
    <row r="52" spans="1:25" s="5" customFormat="1" ht="12.7" x14ac:dyDescent="0.4">
      <c r="A52" s="4"/>
      <c r="B52" s="14" t="s">
        <v>54</v>
      </c>
      <c r="C52" s="15">
        <v>28000</v>
      </c>
      <c r="D52" s="15">
        <v>32000</v>
      </c>
      <c r="E52" s="15">
        <v>36000</v>
      </c>
      <c r="F52" s="15">
        <v>40000</v>
      </c>
      <c r="G52" s="15">
        <v>43200</v>
      </c>
      <c r="H52" s="15">
        <v>46400</v>
      </c>
      <c r="I52" s="15">
        <v>49600</v>
      </c>
      <c r="J52" s="15">
        <v>52800</v>
      </c>
      <c r="K52" s="16">
        <f t="shared" si="0"/>
        <v>30000</v>
      </c>
      <c r="L52" s="16">
        <f t="shared" si="1"/>
        <v>41600</v>
      </c>
      <c r="M52" s="16">
        <f t="shared" si="2"/>
        <v>51200</v>
      </c>
      <c r="N52" s="17"/>
      <c r="O52" s="17"/>
      <c r="P52" s="17"/>
      <c r="Q52" s="4"/>
      <c r="R52" s="14" t="s">
        <v>54</v>
      </c>
      <c r="S52" s="19">
        <f>ROUNDDOWN(C52*2*$T$8/12*0.3,0)</f>
        <v>840</v>
      </c>
      <c r="T52" s="19">
        <f>ROUNDDOWN(K52*2*$T$8/12*0.3,0)</f>
        <v>900</v>
      </c>
      <c r="U52" s="19">
        <f>E52*2*$T$8/12*0.3</f>
        <v>1080</v>
      </c>
      <c r="V52" s="19">
        <f>L52*2*$T$8/12*0.3</f>
        <v>1248</v>
      </c>
      <c r="W52" s="19">
        <f>H52*2*$T$8/12*0.3</f>
        <v>1392</v>
      </c>
      <c r="X52" s="19">
        <f>M52*2*$T$8/12*0.3</f>
        <v>1536</v>
      </c>
      <c r="Y52" s="4"/>
    </row>
    <row r="53" spans="1:25" s="5" customFormat="1" ht="12.7" x14ac:dyDescent="0.4">
      <c r="A53" s="4"/>
      <c r="B53" s="14" t="s">
        <v>55</v>
      </c>
      <c r="C53" s="15">
        <v>30700</v>
      </c>
      <c r="D53" s="15">
        <v>35050</v>
      </c>
      <c r="E53" s="15">
        <v>39450</v>
      </c>
      <c r="F53" s="15">
        <v>43800</v>
      </c>
      <c r="G53" s="15">
        <v>47350</v>
      </c>
      <c r="H53" s="15">
        <v>50850</v>
      </c>
      <c r="I53" s="15">
        <v>54350</v>
      </c>
      <c r="J53" s="15">
        <v>57850</v>
      </c>
      <c r="K53" s="16">
        <f t="shared" si="0"/>
        <v>32875</v>
      </c>
      <c r="L53" s="16">
        <f t="shared" si="1"/>
        <v>45575</v>
      </c>
      <c r="M53" s="16">
        <f t="shared" si="2"/>
        <v>56100</v>
      </c>
      <c r="N53" s="17"/>
      <c r="O53" s="17"/>
      <c r="P53" s="17"/>
      <c r="Q53" s="4"/>
      <c r="R53" s="14" t="s">
        <v>55</v>
      </c>
      <c r="S53" s="19">
        <f>ROUNDDOWN(C53*2*$T$8/12*0.3,0)</f>
        <v>921</v>
      </c>
      <c r="T53" s="19">
        <f>ROUNDDOWN(K53*2*$T$8/12*0.3,0)</f>
        <v>986</v>
      </c>
      <c r="U53" s="19">
        <f>E53*2*$T$8/12*0.3</f>
        <v>1183.5</v>
      </c>
      <c r="V53" s="19">
        <f>L53*2*$T$8/12*0.3</f>
        <v>1367.25</v>
      </c>
      <c r="W53" s="19">
        <f>H53*2*$T$8/12*0.3</f>
        <v>1525.5</v>
      </c>
      <c r="X53" s="19">
        <f>M53*2*$T$8/12*0.3</f>
        <v>1683</v>
      </c>
      <c r="Y53" s="4"/>
    </row>
    <row r="54" spans="1:25" s="5" customFormat="1" ht="12.7" x14ac:dyDescent="0.4">
      <c r="A54" s="4"/>
      <c r="B54" s="14" t="s">
        <v>56</v>
      </c>
      <c r="C54" s="15">
        <v>34050</v>
      </c>
      <c r="D54" s="15">
        <v>38900</v>
      </c>
      <c r="E54" s="15">
        <v>43750</v>
      </c>
      <c r="F54" s="15">
        <v>48600</v>
      </c>
      <c r="G54" s="15">
        <v>52500</v>
      </c>
      <c r="H54" s="15">
        <v>56400</v>
      </c>
      <c r="I54" s="15">
        <v>60300</v>
      </c>
      <c r="J54" s="15">
        <v>64200</v>
      </c>
      <c r="K54" s="16">
        <f t="shared" si="0"/>
        <v>36475</v>
      </c>
      <c r="L54" s="16">
        <f t="shared" si="1"/>
        <v>50550</v>
      </c>
      <c r="M54" s="16">
        <f t="shared" si="2"/>
        <v>62250</v>
      </c>
      <c r="N54" s="17"/>
      <c r="O54" s="17"/>
      <c r="P54" s="17"/>
      <c r="Q54" s="4"/>
      <c r="R54" s="14" t="s">
        <v>56</v>
      </c>
      <c r="S54" s="19">
        <f>ROUNDDOWN(C54*2*$T$8/12*0.3,0)</f>
        <v>1021</v>
      </c>
      <c r="T54" s="19">
        <f>ROUNDDOWN(K54*2*$T$8/12*0.3,0)</f>
        <v>1094</v>
      </c>
      <c r="U54" s="19">
        <f>E54*2*$T$8/12*0.3</f>
        <v>1312.5</v>
      </c>
      <c r="V54" s="19">
        <f>L54*2*$T$8/12*0.3</f>
        <v>1516.5</v>
      </c>
      <c r="W54" s="19">
        <f>H54*2*$T$8/12*0.3</f>
        <v>1692</v>
      </c>
      <c r="X54" s="19">
        <f>M54*2*$T$8/12*0.3</f>
        <v>1867.5</v>
      </c>
      <c r="Y54" s="4"/>
    </row>
    <row r="55" spans="1:25" s="5" customFormat="1" ht="12.7" x14ac:dyDescent="0.4">
      <c r="A55" s="4"/>
      <c r="B55" s="14" t="s">
        <v>57</v>
      </c>
      <c r="C55" s="15">
        <v>25000</v>
      </c>
      <c r="D55" s="15">
        <v>28550</v>
      </c>
      <c r="E55" s="15">
        <v>32100</v>
      </c>
      <c r="F55" s="15">
        <v>35650</v>
      </c>
      <c r="G55" s="15">
        <v>38550</v>
      </c>
      <c r="H55" s="15">
        <v>41400</v>
      </c>
      <c r="I55" s="15">
        <v>44250</v>
      </c>
      <c r="J55" s="15">
        <v>47100</v>
      </c>
      <c r="K55" s="16">
        <f t="shared" si="0"/>
        <v>26775</v>
      </c>
      <c r="L55" s="16">
        <f t="shared" si="1"/>
        <v>37100</v>
      </c>
      <c r="M55" s="16">
        <f t="shared" si="2"/>
        <v>45675</v>
      </c>
      <c r="N55" s="17"/>
      <c r="O55" s="17"/>
      <c r="P55" s="17"/>
      <c r="Q55" s="4"/>
      <c r="R55" s="14" t="s">
        <v>57</v>
      </c>
      <c r="S55" s="19">
        <f>ROUNDDOWN(C55*2*$T$8/12*0.3,0)</f>
        <v>750</v>
      </c>
      <c r="T55" s="19">
        <f>ROUNDDOWN(K55*2*$T$8/12*0.3,0)</f>
        <v>803</v>
      </c>
      <c r="U55" s="19">
        <f>E55*2*$T$8/12*0.3</f>
        <v>963</v>
      </c>
      <c r="V55" s="19">
        <f>L55*2*$T$8/12*0.3</f>
        <v>1113</v>
      </c>
      <c r="W55" s="19">
        <f>H55*2*$T$8/12*0.3</f>
        <v>1242</v>
      </c>
      <c r="X55" s="19">
        <f>M55*2*$T$8/12*0.3</f>
        <v>1370.25</v>
      </c>
      <c r="Y55" s="4"/>
    </row>
    <row r="56" spans="1:25" s="5" customFormat="1" ht="12.7" x14ac:dyDescent="0.4">
      <c r="A56" s="4"/>
      <c r="B56" s="14" t="s">
        <v>58</v>
      </c>
      <c r="C56" s="15">
        <v>36200</v>
      </c>
      <c r="D56" s="15">
        <v>41350</v>
      </c>
      <c r="E56" s="15">
        <v>46500</v>
      </c>
      <c r="F56" s="15">
        <v>51650</v>
      </c>
      <c r="G56" s="15">
        <v>55800</v>
      </c>
      <c r="H56" s="15">
        <v>59950</v>
      </c>
      <c r="I56" s="15">
        <v>64050</v>
      </c>
      <c r="J56" s="15">
        <v>68200</v>
      </c>
      <c r="K56" s="16">
        <f t="shared" si="0"/>
        <v>38775</v>
      </c>
      <c r="L56" s="16">
        <f t="shared" si="1"/>
        <v>53725</v>
      </c>
      <c r="M56" s="16">
        <f t="shared" si="2"/>
        <v>66125</v>
      </c>
      <c r="N56" s="17"/>
      <c r="O56" s="17"/>
      <c r="P56" s="17"/>
      <c r="Q56" s="4"/>
      <c r="R56" s="14" t="s">
        <v>58</v>
      </c>
      <c r="S56" s="19">
        <f>ROUNDDOWN(C56*2*$T$8/12*0.3,0)</f>
        <v>1086</v>
      </c>
      <c r="T56" s="19">
        <f>ROUNDDOWN(K56*2*$T$8/12*0.3,0)</f>
        <v>1163</v>
      </c>
      <c r="U56" s="19">
        <f>E56*2*$T$8/12*0.3</f>
        <v>1395</v>
      </c>
      <c r="V56" s="19">
        <f>L56*2*$T$8/12*0.3</f>
        <v>1611.75</v>
      </c>
      <c r="W56" s="19">
        <f>H56*2*$T$8/12*0.3</f>
        <v>1798.5</v>
      </c>
      <c r="X56" s="19">
        <f>M56*2*$T$8/12*0.3</f>
        <v>1983.75</v>
      </c>
      <c r="Y56" s="4"/>
    </row>
    <row r="57" spans="1:25" s="5" customFormat="1" ht="12.7" x14ac:dyDescent="0.4">
      <c r="A57" s="4"/>
      <c r="B57" s="14" t="s">
        <v>59</v>
      </c>
      <c r="C57" s="15">
        <v>30950</v>
      </c>
      <c r="D57" s="15">
        <v>35400</v>
      </c>
      <c r="E57" s="15">
        <v>39800</v>
      </c>
      <c r="F57" s="15">
        <v>44200</v>
      </c>
      <c r="G57" s="15">
        <v>47750</v>
      </c>
      <c r="H57" s="15">
        <v>51300</v>
      </c>
      <c r="I57" s="15">
        <v>54850</v>
      </c>
      <c r="J57" s="15">
        <v>58350</v>
      </c>
      <c r="K57" s="16">
        <f t="shared" si="0"/>
        <v>33175</v>
      </c>
      <c r="L57" s="16">
        <f t="shared" si="1"/>
        <v>45975</v>
      </c>
      <c r="M57" s="16">
        <f t="shared" si="2"/>
        <v>56600</v>
      </c>
      <c r="N57" s="17"/>
      <c r="O57" s="17"/>
      <c r="P57" s="17"/>
      <c r="Q57" s="4"/>
      <c r="R57" s="14" t="s">
        <v>59</v>
      </c>
      <c r="S57" s="19">
        <f>ROUNDDOWN(C57*2*$T$8/12*0.3,0)</f>
        <v>928</v>
      </c>
      <c r="T57" s="19">
        <f>ROUNDDOWN(K57*2*$T$8/12*0.3,0)</f>
        <v>995</v>
      </c>
      <c r="U57" s="19">
        <f>E57*2*$T$8/12*0.3</f>
        <v>1194</v>
      </c>
      <c r="V57" s="19">
        <f>L57*2*$T$8/12*0.3</f>
        <v>1379.25</v>
      </c>
      <c r="W57" s="19">
        <f>H57*2*$T$8/12*0.3</f>
        <v>1539</v>
      </c>
      <c r="X57" s="19">
        <f>M57*2*$T$8/12*0.3</f>
        <v>1698</v>
      </c>
      <c r="Y57" s="4"/>
    </row>
    <row r="58" spans="1:25" s="5" customFormat="1" ht="12.7" x14ac:dyDescent="0.4">
      <c r="A58" s="4"/>
      <c r="B58" s="14" t="s">
        <v>60</v>
      </c>
      <c r="C58" s="15">
        <v>34050</v>
      </c>
      <c r="D58" s="15">
        <v>38900</v>
      </c>
      <c r="E58" s="15">
        <v>43750</v>
      </c>
      <c r="F58" s="15">
        <v>48600</v>
      </c>
      <c r="G58" s="15">
        <v>52500</v>
      </c>
      <c r="H58" s="15">
        <v>56400</v>
      </c>
      <c r="I58" s="15">
        <v>60300</v>
      </c>
      <c r="J58" s="15">
        <v>64200</v>
      </c>
      <c r="K58" s="16">
        <f t="shared" si="0"/>
        <v>36475</v>
      </c>
      <c r="L58" s="16">
        <f t="shared" si="1"/>
        <v>50550</v>
      </c>
      <c r="M58" s="16">
        <f t="shared" si="2"/>
        <v>62250</v>
      </c>
      <c r="N58" s="17"/>
      <c r="O58" s="17"/>
      <c r="P58" s="17"/>
      <c r="Q58" s="4"/>
      <c r="R58" s="14" t="s">
        <v>60</v>
      </c>
      <c r="S58" s="19">
        <f>ROUNDDOWN(C58*2*$T$8/12*0.3,0)</f>
        <v>1021</v>
      </c>
      <c r="T58" s="19">
        <f>ROUNDDOWN(K58*2*$T$8/12*0.3,0)</f>
        <v>1094</v>
      </c>
      <c r="U58" s="19">
        <f>E58*2*$T$8/12*0.3</f>
        <v>1312.5</v>
      </c>
      <c r="V58" s="19">
        <f>L58*2*$T$8/12*0.3</f>
        <v>1516.5</v>
      </c>
      <c r="W58" s="19">
        <f>H58*2*$T$8/12*0.3</f>
        <v>1692</v>
      </c>
      <c r="X58" s="19">
        <f>M58*2*$T$8/12*0.3</f>
        <v>1867.5</v>
      </c>
      <c r="Y58" s="4"/>
    </row>
    <row r="59" spans="1:25" s="5" customFormat="1" ht="12.7" x14ac:dyDescent="0.4">
      <c r="A59" s="4"/>
      <c r="B59" s="14" t="s">
        <v>61</v>
      </c>
      <c r="C59" s="15">
        <v>30400</v>
      </c>
      <c r="D59" s="15">
        <v>34750</v>
      </c>
      <c r="E59" s="15">
        <v>39100</v>
      </c>
      <c r="F59" s="15">
        <v>43400</v>
      </c>
      <c r="G59" s="15">
        <v>46900</v>
      </c>
      <c r="H59" s="15">
        <v>50350</v>
      </c>
      <c r="I59" s="15">
        <v>53850</v>
      </c>
      <c r="J59" s="15">
        <v>57300</v>
      </c>
      <c r="K59" s="16">
        <f t="shared" si="0"/>
        <v>32575</v>
      </c>
      <c r="L59" s="16">
        <f t="shared" si="1"/>
        <v>45150</v>
      </c>
      <c r="M59" s="16">
        <f t="shared" si="2"/>
        <v>55575</v>
      </c>
      <c r="N59" s="17"/>
      <c r="O59" s="17"/>
      <c r="P59" s="17"/>
      <c r="Q59" s="4"/>
      <c r="R59" s="14" t="s">
        <v>61</v>
      </c>
      <c r="S59" s="19">
        <f>ROUNDDOWN(C59*2*$T$8/12*0.3,0)</f>
        <v>912</v>
      </c>
      <c r="T59" s="19">
        <f>ROUNDDOWN(K59*2*$T$8/12*0.3,0)</f>
        <v>977</v>
      </c>
      <c r="U59" s="19">
        <f>E59*2*$T$8/12*0.3</f>
        <v>1173</v>
      </c>
      <c r="V59" s="19">
        <f>L59*2*$T$8/12*0.3</f>
        <v>1354.5</v>
      </c>
      <c r="W59" s="19">
        <f>H59*2*$T$8/12*0.3</f>
        <v>1510.5</v>
      </c>
      <c r="X59" s="19">
        <f>M59*2*$T$8/12*0.3</f>
        <v>1667.25</v>
      </c>
      <c r="Y59" s="4"/>
    </row>
    <row r="60" spans="1:25" s="5" customFormat="1" ht="12.7" x14ac:dyDescent="0.4">
      <c r="A60" s="4"/>
      <c r="B60" s="14" t="s">
        <v>62</v>
      </c>
      <c r="C60" s="15">
        <v>36200</v>
      </c>
      <c r="D60" s="15">
        <v>41350</v>
      </c>
      <c r="E60" s="15">
        <v>46500</v>
      </c>
      <c r="F60" s="15">
        <v>51650</v>
      </c>
      <c r="G60" s="15">
        <v>55800</v>
      </c>
      <c r="H60" s="15">
        <v>59950</v>
      </c>
      <c r="I60" s="15">
        <v>64050</v>
      </c>
      <c r="J60" s="15">
        <v>68200</v>
      </c>
      <c r="K60" s="16">
        <f t="shared" si="0"/>
        <v>38775</v>
      </c>
      <c r="L60" s="16">
        <f t="shared" si="1"/>
        <v>53725</v>
      </c>
      <c r="M60" s="16">
        <f t="shared" si="2"/>
        <v>66125</v>
      </c>
      <c r="N60" s="17"/>
      <c r="O60" s="17"/>
      <c r="P60" s="17"/>
      <c r="Q60" s="4"/>
      <c r="R60" s="14" t="s">
        <v>62</v>
      </c>
      <c r="S60" s="19">
        <f>ROUNDDOWN(C60*2*$T$8/12*0.3,0)</f>
        <v>1086</v>
      </c>
      <c r="T60" s="19">
        <f>ROUNDDOWN(K60*2*$T$8/12*0.3,0)</f>
        <v>1163</v>
      </c>
      <c r="U60" s="19">
        <f>E60*2*$T$8/12*0.3</f>
        <v>1395</v>
      </c>
      <c r="V60" s="19">
        <f>L60*2*$T$8/12*0.3</f>
        <v>1611.75</v>
      </c>
      <c r="W60" s="19">
        <f>H60*2*$T$8/12*0.3</f>
        <v>1798.5</v>
      </c>
      <c r="X60" s="19">
        <f>M60*2*$T$8/12*0.3</f>
        <v>1983.75</v>
      </c>
      <c r="Y60" s="4"/>
    </row>
    <row r="61" spans="1:25" s="5" customFormat="1" ht="12.7" x14ac:dyDescent="0.4">
      <c r="A61" s="4"/>
      <c r="B61" s="14" t="s">
        <v>63</v>
      </c>
      <c r="C61" s="15">
        <v>28000</v>
      </c>
      <c r="D61" s="15">
        <v>32000</v>
      </c>
      <c r="E61" s="15">
        <v>36000</v>
      </c>
      <c r="F61" s="15">
        <v>40000</v>
      </c>
      <c r="G61" s="15">
        <v>43200</v>
      </c>
      <c r="H61" s="15">
        <v>46400</v>
      </c>
      <c r="I61" s="15">
        <v>49600</v>
      </c>
      <c r="J61" s="15">
        <v>52800</v>
      </c>
      <c r="K61" s="16">
        <f t="shared" si="0"/>
        <v>30000</v>
      </c>
      <c r="L61" s="16">
        <f t="shared" si="1"/>
        <v>41600</v>
      </c>
      <c r="M61" s="16">
        <f t="shared" si="2"/>
        <v>51200</v>
      </c>
      <c r="N61" s="17"/>
      <c r="O61" s="17"/>
      <c r="P61" s="17"/>
      <c r="Q61" s="4"/>
      <c r="R61" s="14" t="s">
        <v>63</v>
      </c>
      <c r="S61" s="19">
        <f>ROUNDDOWN(C61*2*$T$8/12*0.3,0)</f>
        <v>840</v>
      </c>
      <c r="T61" s="19">
        <f>ROUNDDOWN(K61*2*$T$8/12*0.3,0)</f>
        <v>900</v>
      </c>
      <c r="U61" s="19">
        <f>E61*2*$T$8/12*0.3</f>
        <v>1080</v>
      </c>
      <c r="V61" s="19">
        <f>L61*2*$T$8/12*0.3</f>
        <v>1248</v>
      </c>
      <c r="W61" s="19">
        <f>H61*2*$T$8/12*0.3</f>
        <v>1392</v>
      </c>
      <c r="X61" s="19">
        <f>M61*2*$T$8/12*0.3</f>
        <v>1536</v>
      </c>
      <c r="Y61" s="4"/>
    </row>
    <row r="62" spans="1:25" s="5" customFormat="1" ht="12.7" x14ac:dyDescent="0.4">
      <c r="A62" s="4"/>
      <c r="B62" s="14" t="s">
        <v>64</v>
      </c>
      <c r="C62" s="15">
        <v>28000</v>
      </c>
      <c r="D62" s="15">
        <v>32000</v>
      </c>
      <c r="E62" s="15">
        <v>36000</v>
      </c>
      <c r="F62" s="15">
        <v>40000</v>
      </c>
      <c r="G62" s="15">
        <v>43200</v>
      </c>
      <c r="H62" s="15">
        <v>46400</v>
      </c>
      <c r="I62" s="15">
        <v>49600</v>
      </c>
      <c r="J62" s="15">
        <v>52800</v>
      </c>
      <c r="K62" s="16">
        <f t="shared" si="0"/>
        <v>30000</v>
      </c>
      <c r="L62" s="16">
        <f t="shared" si="1"/>
        <v>41600</v>
      </c>
      <c r="M62" s="16">
        <f t="shared" si="2"/>
        <v>51200</v>
      </c>
      <c r="N62" s="17"/>
      <c r="O62" s="17"/>
      <c r="P62" s="17"/>
      <c r="Q62" s="4"/>
      <c r="R62" s="14" t="s">
        <v>64</v>
      </c>
      <c r="S62" s="19">
        <f>ROUNDDOWN(C62*2*$T$8/12*0.3,0)</f>
        <v>840</v>
      </c>
      <c r="T62" s="19">
        <f>ROUNDDOWN(K62*2*$T$8/12*0.3,0)</f>
        <v>900</v>
      </c>
      <c r="U62" s="19">
        <f>E62*2*$T$8/12*0.3</f>
        <v>1080</v>
      </c>
      <c r="V62" s="19">
        <f>L62*2*$T$8/12*0.3</f>
        <v>1248</v>
      </c>
      <c r="W62" s="19">
        <f>H62*2*$T$8/12*0.3</f>
        <v>1392</v>
      </c>
      <c r="X62" s="19">
        <f>M62*2*$T$8/12*0.3</f>
        <v>1536</v>
      </c>
      <c r="Y62" s="4"/>
    </row>
    <row r="63" spans="1:25" s="5" customFormat="1" ht="12.7" x14ac:dyDescent="0.4">
      <c r="A63" s="4"/>
      <c r="B63" s="14" t="s">
        <v>65</v>
      </c>
      <c r="C63" s="15">
        <v>34050</v>
      </c>
      <c r="D63" s="15">
        <v>38900</v>
      </c>
      <c r="E63" s="15">
        <v>43750</v>
      </c>
      <c r="F63" s="15">
        <v>48600</v>
      </c>
      <c r="G63" s="15">
        <v>52500</v>
      </c>
      <c r="H63" s="15">
        <v>56400</v>
      </c>
      <c r="I63" s="15">
        <v>60300</v>
      </c>
      <c r="J63" s="15">
        <v>64200</v>
      </c>
      <c r="K63" s="16">
        <f t="shared" si="0"/>
        <v>36475</v>
      </c>
      <c r="L63" s="16">
        <f t="shared" si="1"/>
        <v>50550</v>
      </c>
      <c r="M63" s="16">
        <f t="shared" si="2"/>
        <v>62250</v>
      </c>
      <c r="N63" s="17"/>
      <c r="O63" s="17"/>
      <c r="P63" s="17"/>
      <c r="Q63" s="4"/>
      <c r="R63" s="14" t="s">
        <v>65</v>
      </c>
      <c r="S63" s="19">
        <f>ROUNDDOWN(C63*2*$T$8/12*0.3,0)</f>
        <v>1021</v>
      </c>
      <c r="T63" s="19">
        <f>ROUNDDOWN(K63*2*$T$8/12*0.3,0)</f>
        <v>1094</v>
      </c>
      <c r="U63" s="19">
        <f>E63*2*$T$8/12*0.3</f>
        <v>1312.5</v>
      </c>
      <c r="V63" s="19">
        <f>L63*2*$T$8/12*0.3</f>
        <v>1516.5</v>
      </c>
      <c r="W63" s="19">
        <f>H63*2*$T$8/12*0.3</f>
        <v>1692</v>
      </c>
      <c r="X63" s="19">
        <f>M63*2*$T$8/12*0.3</f>
        <v>1867.5</v>
      </c>
      <c r="Y63" s="4"/>
    </row>
    <row r="64" spans="1:25" s="5" customFormat="1" ht="12.7" x14ac:dyDescent="0.4">
      <c r="A64" s="4"/>
      <c r="B64" s="14" t="s">
        <v>66</v>
      </c>
      <c r="C64" s="15">
        <v>28000</v>
      </c>
      <c r="D64" s="15">
        <v>32000</v>
      </c>
      <c r="E64" s="15">
        <v>36000</v>
      </c>
      <c r="F64" s="15">
        <v>40000</v>
      </c>
      <c r="G64" s="15">
        <v>43200</v>
      </c>
      <c r="H64" s="15">
        <v>46400</v>
      </c>
      <c r="I64" s="15">
        <v>49600</v>
      </c>
      <c r="J64" s="15">
        <v>52800</v>
      </c>
      <c r="K64" s="16">
        <f t="shared" si="0"/>
        <v>30000</v>
      </c>
      <c r="L64" s="16">
        <f t="shared" si="1"/>
        <v>41600</v>
      </c>
      <c r="M64" s="16">
        <f t="shared" si="2"/>
        <v>51200</v>
      </c>
      <c r="N64" s="17"/>
      <c r="O64" s="17"/>
      <c r="P64" s="17"/>
      <c r="Q64" s="4"/>
      <c r="R64" s="14" t="s">
        <v>66</v>
      </c>
      <c r="S64" s="19">
        <f>ROUNDDOWN(C64*2*$T$8/12*0.3,0)</f>
        <v>840</v>
      </c>
      <c r="T64" s="19">
        <f>ROUNDDOWN(K64*2*$T$8/12*0.3,0)</f>
        <v>900</v>
      </c>
      <c r="U64" s="19">
        <f>E64*2*$T$8/12*0.3</f>
        <v>1080</v>
      </c>
      <c r="V64" s="19">
        <f>L64*2*$T$8/12*0.3</f>
        <v>1248</v>
      </c>
      <c r="W64" s="19">
        <f>H64*2*$T$8/12*0.3</f>
        <v>1392</v>
      </c>
      <c r="X64" s="19">
        <f>M64*2*$T$8/12*0.3</f>
        <v>1536</v>
      </c>
      <c r="Y64" s="4"/>
    </row>
    <row r="65" spans="1:25" s="5" customFormat="1" ht="12.7" x14ac:dyDescent="0.4">
      <c r="A65" s="4"/>
      <c r="B65" s="14" t="s">
        <v>67</v>
      </c>
      <c r="C65" s="15">
        <v>32800</v>
      </c>
      <c r="D65" s="15">
        <v>37500</v>
      </c>
      <c r="E65" s="15">
        <v>42150</v>
      </c>
      <c r="F65" s="15">
        <v>46850</v>
      </c>
      <c r="G65" s="15">
        <v>50600</v>
      </c>
      <c r="H65" s="15">
        <v>54350</v>
      </c>
      <c r="I65" s="15">
        <v>58100</v>
      </c>
      <c r="J65" s="15">
        <v>61850</v>
      </c>
      <c r="K65" s="16">
        <f t="shared" si="0"/>
        <v>35150</v>
      </c>
      <c r="L65" s="16">
        <f t="shared" si="1"/>
        <v>48725</v>
      </c>
      <c r="M65" s="16">
        <f t="shared" si="2"/>
        <v>59975</v>
      </c>
      <c r="N65" s="17"/>
      <c r="O65" s="17"/>
      <c r="P65" s="17"/>
      <c r="Q65" s="4"/>
      <c r="R65" s="14" t="s">
        <v>67</v>
      </c>
      <c r="S65" s="19">
        <f>ROUNDDOWN(C65*2*$T$8/12*0.3,0)</f>
        <v>984</v>
      </c>
      <c r="T65" s="19">
        <f>ROUNDDOWN(K65*2*$T$8/12*0.3,0)</f>
        <v>1054</v>
      </c>
      <c r="U65" s="19">
        <f>E65*2*$T$8/12*0.3</f>
        <v>1264.5</v>
      </c>
      <c r="V65" s="19">
        <f>L65*2*$T$8/12*0.3</f>
        <v>1461.75</v>
      </c>
      <c r="W65" s="19">
        <f>H65*2*$T$8/12*0.3</f>
        <v>1630.5</v>
      </c>
      <c r="X65" s="19">
        <f>M65*2*$T$8/12*0.3</f>
        <v>1799.25</v>
      </c>
      <c r="Y65" s="4"/>
    </row>
    <row r="66" spans="1:25" s="5" customFormat="1" ht="12.7" x14ac:dyDescent="0.4">
      <c r="A66" s="4"/>
      <c r="B66" s="14" t="s">
        <v>68</v>
      </c>
      <c r="C66" s="15">
        <v>32550</v>
      </c>
      <c r="D66" s="15">
        <v>37200</v>
      </c>
      <c r="E66" s="15">
        <v>41850</v>
      </c>
      <c r="F66" s="15">
        <v>46450</v>
      </c>
      <c r="G66" s="15">
        <v>50200</v>
      </c>
      <c r="H66" s="15">
        <v>53900</v>
      </c>
      <c r="I66" s="15">
        <v>57600</v>
      </c>
      <c r="J66" s="15">
        <v>61350</v>
      </c>
      <c r="K66" s="16">
        <f t="shared" si="0"/>
        <v>34875</v>
      </c>
      <c r="L66" s="16">
        <f t="shared" si="1"/>
        <v>48325</v>
      </c>
      <c r="M66" s="16">
        <f t="shared" si="2"/>
        <v>59475</v>
      </c>
      <c r="N66" s="17"/>
      <c r="O66" s="17"/>
      <c r="P66" s="17"/>
      <c r="Q66" s="4"/>
      <c r="R66" s="14" t="s">
        <v>68</v>
      </c>
      <c r="S66" s="19">
        <f>ROUNDDOWN(C66*2*$T$8/12*0.3,0)</f>
        <v>976</v>
      </c>
      <c r="T66" s="19">
        <f>ROUNDDOWN(K66*2*$T$8/12*0.3,0)</f>
        <v>1046</v>
      </c>
      <c r="U66" s="19">
        <f>E66*2*$T$8/12*0.3</f>
        <v>1255.5</v>
      </c>
      <c r="V66" s="19">
        <f>L66*2*$T$8/12*0.3</f>
        <v>1449.75</v>
      </c>
      <c r="W66" s="19">
        <f>H66*2*$T$8/12*0.3</f>
        <v>1617</v>
      </c>
      <c r="X66" s="19">
        <f>M66*2*$T$8/12*0.3</f>
        <v>1784.25</v>
      </c>
      <c r="Y66" s="4"/>
    </row>
    <row r="67" spans="1:25" s="5" customFormat="1" ht="12.7" x14ac:dyDescent="0.4">
      <c r="A67" s="4"/>
      <c r="B67" s="14" t="s">
        <v>69</v>
      </c>
      <c r="C67" s="15">
        <v>28000</v>
      </c>
      <c r="D67" s="15">
        <v>32000</v>
      </c>
      <c r="E67" s="15">
        <v>36000</v>
      </c>
      <c r="F67" s="15">
        <v>40000</v>
      </c>
      <c r="G67" s="15">
        <v>43200</v>
      </c>
      <c r="H67" s="15">
        <v>46400</v>
      </c>
      <c r="I67" s="15">
        <v>49600</v>
      </c>
      <c r="J67" s="15">
        <v>52800</v>
      </c>
      <c r="K67" s="16">
        <f t="shared" si="0"/>
        <v>30000</v>
      </c>
      <c r="L67" s="16">
        <f t="shared" si="1"/>
        <v>41600</v>
      </c>
      <c r="M67" s="16">
        <f t="shared" si="2"/>
        <v>51200</v>
      </c>
      <c r="N67" s="17"/>
      <c r="O67" s="17"/>
      <c r="P67" s="17"/>
      <c r="Q67" s="4"/>
      <c r="R67" s="14" t="s">
        <v>69</v>
      </c>
      <c r="S67" s="19">
        <f>ROUNDDOWN(C67*2*$T$8/12*0.3,0)</f>
        <v>840</v>
      </c>
      <c r="T67" s="19">
        <f>ROUNDDOWN(K67*2*$T$8/12*0.3,0)</f>
        <v>900</v>
      </c>
      <c r="U67" s="19">
        <f>E67*2*$T$8/12*0.3</f>
        <v>1080</v>
      </c>
      <c r="V67" s="19">
        <f>L67*2*$T$8/12*0.3</f>
        <v>1248</v>
      </c>
      <c r="W67" s="19">
        <f>H67*2*$T$8/12*0.3</f>
        <v>1392</v>
      </c>
      <c r="X67" s="19">
        <f>M67*2*$T$8/12*0.3</f>
        <v>1536</v>
      </c>
      <c r="Y67" s="4"/>
    </row>
    <row r="68" spans="1:25" s="5" customFormat="1" ht="12.7" x14ac:dyDescent="0.4">
      <c r="A68" s="4"/>
      <c r="B68" s="14" t="s">
        <v>70</v>
      </c>
      <c r="C68" s="15">
        <v>32550</v>
      </c>
      <c r="D68" s="15">
        <v>37200</v>
      </c>
      <c r="E68" s="15">
        <v>41850</v>
      </c>
      <c r="F68" s="15">
        <v>46450</v>
      </c>
      <c r="G68" s="15">
        <v>50200</v>
      </c>
      <c r="H68" s="15">
        <v>53900</v>
      </c>
      <c r="I68" s="15">
        <v>57600</v>
      </c>
      <c r="J68" s="15">
        <v>61350</v>
      </c>
      <c r="K68" s="16">
        <f t="shared" si="0"/>
        <v>34875</v>
      </c>
      <c r="L68" s="16">
        <f t="shared" si="1"/>
        <v>48325</v>
      </c>
      <c r="M68" s="16">
        <f t="shared" si="2"/>
        <v>59475</v>
      </c>
      <c r="N68" s="17"/>
      <c r="O68" s="17"/>
      <c r="P68" s="17"/>
      <c r="Q68" s="4"/>
      <c r="R68" s="14" t="s">
        <v>70</v>
      </c>
      <c r="S68" s="19">
        <f>ROUNDDOWN(C68*2*$T$8/12*0.3,0)</f>
        <v>976</v>
      </c>
      <c r="T68" s="19">
        <f>ROUNDDOWN(K68*2*$T$8/12*0.3,0)</f>
        <v>1046</v>
      </c>
      <c r="U68" s="19">
        <f>E68*2*$T$8/12*0.3</f>
        <v>1255.5</v>
      </c>
      <c r="V68" s="19">
        <f>L68*2*$T$8/12*0.3</f>
        <v>1449.75</v>
      </c>
      <c r="W68" s="19">
        <f>H68*2*$T$8/12*0.3</f>
        <v>1617</v>
      </c>
      <c r="X68" s="19">
        <f>M68*2*$T$8/12*0.3</f>
        <v>1784.25</v>
      </c>
      <c r="Y68" s="4"/>
    </row>
    <row r="69" spans="1:25" s="5" customFormat="1" ht="12.7" x14ac:dyDescent="0.4">
      <c r="A69" s="4"/>
      <c r="B69" s="14" t="s">
        <v>71</v>
      </c>
      <c r="C69" s="15">
        <v>28000</v>
      </c>
      <c r="D69" s="15">
        <v>32000</v>
      </c>
      <c r="E69" s="15">
        <v>36000</v>
      </c>
      <c r="F69" s="15">
        <v>40000</v>
      </c>
      <c r="G69" s="15">
        <v>43200</v>
      </c>
      <c r="H69" s="15">
        <v>46400</v>
      </c>
      <c r="I69" s="15">
        <v>49600</v>
      </c>
      <c r="J69" s="15">
        <v>52800</v>
      </c>
      <c r="K69" s="16">
        <f t="shared" si="0"/>
        <v>30000</v>
      </c>
      <c r="L69" s="16">
        <f t="shared" si="1"/>
        <v>41600</v>
      </c>
      <c r="M69" s="16">
        <f t="shared" si="2"/>
        <v>51200</v>
      </c>
      <c r="N69" s="17"/>
      <c r="O69" s="17"/>
      <c r="P69" s="17"/>
      <c r="Q69" s="4"/>
      <c r="R69" s="14" t="s">
        <v>71</v>
      </c>
      <c r="S69" s="19">
        <f>ROUNDDOWN(C69*2*$T$8/12*0.3,0)</f>
        <v>840</v>
      </c>
      <c r="T69" s="19">
        <f>ROUNDDOWN(K69*2*$T$8/12*0.3,0)</f>
        <v>900</v>
      </c>
      <c r="U69" s="19">
        <f>E69*2*$T$8/12*0.3</f>
        <v>1080</v>
      </c>
      <c r="V69" s="19">
        <f>L69*2*$T$8/12*0.3</f>
        <v>1248</v>
      </c>
      <c r="W69" s="19">
        <f>H69*2*$T$8/12*0.3</f>
        <v>1392</v>
      </c>
      <c r="X69" s="19">
        <f>M69*2*$T$8/12*0.3</f>
        <v>1536</v>
      </c>
      <c r="Y69" s="4"/>
    </row>
    <row r="70" spans="1:25" s="5" customFormat="1" ht="12.7" x14ac:dyDescent="0.4">
      <c r="A70" s="4"/>
      <c r="B70" s="14" t="s">
        <v>72</v>
      </c>
      <c r="C70" s="15">
        <v>36200</v>
      </c>
      <c r="D70" s="15">
        <v>41350</v>
      </c>
      <c r="E70" s="15">
        <v>46500</v>
      </c>
      <c r="F70" s="15">
        <v>51650</v>
      </c>
      <c r="G70" s="15">
        <v>55800</v>
      </c>
      <c r="H70" s="15">
        <v>59950</v>
      </c>
      <c r="I70" s="15">
        <v>64050</v>
      </c>
      <c r="J70" s="15">
        <v>68200</v>
      </c>
      <c r="K70" s="16">
        <f t="shared" si="0"/>
        <v>38775</v>
      </c>
      <c r="L70" s="16">
        <f t="shared" si="1"/>
        <v>53725</v>
      </c>
      <c r="M70" s="16">
        <f t="shared" si="2"/>
        <v>66125</v>
      </c>
      <c r="N70" s="17"/>
      <c r="O70" s="17"/>
      <c r="P70" s="17"/>
      <c r="Q70" s="4"/>
      <c r="R70" s="14" t="s">
        <v>72</v>
      </c>
      <c r="S70" s="19">
        <f>ROUNDDOWN(C70*2*$T$8/12*0.3,0)</f>
        <v>1086</v>
      </c>
      <c r="T70" s="19">
        <f>ROUNDDOWN(K70*2*$T$8/12*0.3,0)</f>
        <v>1163</v>
      </c>
      <c r="U70" s="19">
        <f>E70*2*$T$8/12*0.3</f>
        <v>1395</v>
      </c>
      <c r="V70" s="19">
        <f>L70*2*$T$8/12*0.3</f>
        <v>1611.75</v>
      </c>
      <c r="W70" s="19">
        <f>H70*2*$T$8/12*0.3</f>
        <v>1798.5</v>
      </c>
      <c r="X70" s="19">
        <f>M70*2*$T$8/12*0.3</f>
        <v>1983.75</v>
      </c>
      <c r="Y70" s="4"/>
    </row>
    <row r="71" spans="1:25" s="5" customFormat="1" ht="12.7" x14ac:dyDescent="0.4">
      <c r="A71" s="4"/>
      <c r="B71" s="14" t="s">
        <v>73</v>
      </c>
      <c r="C71" s="15">
        <v>28000</v>
      </c>
      <c r="D71" s="15">
        <v>32000</v>
      </c>
      <c r="E71" s="15">
        <v>36000</v>
      </c>
      <c r="F71" s="15">
        <v>40000</v>
      </c>
      <c r="G71" s="15">
        <v>43200</v>
      </c>
      <c r="H71" s="15">
        <v>46400</v>
      </c>
      <c r="I71" s="15">
        <v>49600</v>
      </c>
      <c r="J71" s="15">
        <v>52800</v>
      </c>
      <c r="K71" s="16">
        <f t="shared" si="0"/>
        <v>30000</v>
      </c>
      <c r="L71" s="16">
        <f t="shared" si="1"/>
        <v>41600</v>
      </c>
      <c r="M71" s="16">
        <f t="shared" si="2"/>
        <v>51200</v>
      </c>
      <c r="N71" s="17"/>
      <c r="O71" s="17"/>
      <c r="P71" s="17"/>
      <c r="Q71" s="4"/>
      <c r="R71" s="14" t="s">
        <v>73</v>
      </c>
      <c r="S71" s="19">
        <f>ROUNDDOWN(C71*2*$T$8/12*0.3,0)</f>
        <v>840</v>
      </c>
      <c r="T71" s="19">
        <f>ROUNDDOWN(K71*2*$T$8/12*0.3,0)</f>
        <v>900</v>
      </c>
      <c r="U71" s="19">
        <f>E71*2*$T$8/12*0.3</f>
        <v>1080</v>
      </c>
      <c r="V71" s="19">
        <f>L71*2*$T$8/12*0.3</f>
        <v>1248</v>
      </c>
      <c r="W71" s="19">
        <f>H71*2*$T$8/12*0.3</f>
        <v>1392</v>
      </c>
      <c r="X71" s="19">
        <f>M71*2*$T$8/12*0.3</f>
        <v>1536</v>
      </c>
      <c r="Y71" s="4"/>
    </row>
    <row r="72" spans="1:25" s="5" customFormat="1" ht="12.7" x14ac:dyDescent="0.4">
      <c r="A72" s="4"/>
      <c r="B72" s="14" t="s">
        <v>74</v>
      </c>
      <c r="C72" s="15">
        <v>28000</v>
      </c>
      <c r="D72" s="15">
        <v>32000</v>
      </c>
      <c r="E72" s="15">
        <v>36000</v>
      </c>
      <c r="F72" s="15">
        <v>40000</v>
      </c>
      <c r="G72" s="15">
        <v>43200</v>
      </c>
      <c r="H72" s="15">
        <v>46400</v>
      </c>
      <c r="I72" s="15">
        <v>49600</v>
      </c>
      <c r="J72" s="15">
        <v>52800</v>
      </c>
      <c r="K72" s="16">
        <f t="shared" si="0"/>
        <v>30000</v>
      </c>
      <c r="L72" s="16">
        <f t="shared" si="1"/>
        <v>41600</v>
      </c>
      <c r="M72" s="16">
        <f t="shared" si="2"/>
        <v>51200</v>
      </c>
      <c r="N72" s="17"/>
      <c r="O72" s="17"/>
      <c r="P72" s="17"/>
      <c r="Q72" s="4"/>
      <c r="R72" s="14" t="s">
        <v>74</v>
      </c>
      <c r="S72" s="19">
        <f>ROUNDDOWN(C72*2*$T$8/12*0.3,0)</f>
        <v>840</v>
      </c>
      <c r="T72" s="19">
        <f>ROUNDDOWN(K72*2*$T$8/12*0.3,0)</f>
        <v>900</v>
      </c>
      <c r="U72" s="19">
        <f>E72*2*$T$8/12*0.3</f>
        <v>1080</v>
      </c>
      <c r="V72" s="19">
        <f>L72*2*$T$8/12*0.3</f>
        <v>1248</v>
      </c>
      <c r="W72" s="19">
        <f>H72*2*$T$8/12*0.3</f>
        <v>1392</v>
      </c>
      <c r="X72" s="19">
        <f>M72*2*$T$8/12*0.3</f>
        <v>1536</v>
      </c>
      <c r="Y72" s="4"/>
    </row>
    <row r="73" spans="1:25" s="5" customFormat="1" ht="12.7" x14ac:dyDescent="0.4">
      <c r="A73" s="4"/>
      <c r="B73" s="14" t="s">
        <v>75</v>
      </c>
      <c r="C73" s="15">
        <v>34200</v>
      </c>
      <c r="D73" s="15">
        <v>39100</v>
      </c>
      <c r="E73" s="15">
        <v>44000</v>
      </c>
      <c r="F73" s="15">
        <v>48850</v>
      </c>
      <c r="G73" s="15">
        <v>52800</v>
      </c>
      <c r="H73" s="15">
        <v>56700</v>
      </c>
      <c r="I73" s="15">
        <v>60600</v>
      </c>
      <c r="J73" s="15">
        <v>64500</v>
      </c>
      <c r="K73" s="16">
        <f t="shared" si="0"/>
        <v>36650</v>
      </c>
      <c r="L73" s="16">
        <f t="shared" si="1"/>
        <v>50825</v>
      </c>
      <c r="M73" s="16">
        <f t="shared" si="2"/>
        <v>62550</v>
      </c>
      <c r="N73" s="17"/>
      <c r="O73" s="17"/>
      <c r="P73" s="17"/>
      <c r="Q73" s="4"/>
      <c r="R73" s="14" t="s">
        <v>75</v>
      </c>
      <c r="S73" s="19">
        <f>ROUNDDOWN(C73*2*$T$8/12*0.3,0)</f>
        <v>1026</v>
      </c>
      <c r="T73" s="19">
        <f>ROUNDDOWN(K73*2*$T$8/12*0.3,0)</f>
        <v>1099</v>
      </c>
      <c r="U73" s="19">
        <f>E73*2*$T$8/12*0.3</f>
        <v>1320</v>
      </c>
      <c r="V73" s="19">
        <f>L73*2*$T$8/12*0.3</f>
        <v>1524.75</v>
      </c>
      <c r="W73" s="19">
        <f>H73*2*$T$8/12*0.3</f>
        <v>1701</v>
      </c>
      <c r="X73" s="19">
        <f>M73*2*$T$8/12*0.3</f>
        <v>1876.5</v>
      </c>
      <c r="Y73" s="4"/>
    </row>
    <row r="74" spans="1:25" s="5" customFormat="1" ht="12.7" x14ac:dyDescent="0.4">
      <c r="A74" s="4"/>
      <c r="B74" s="14" t="s">
        <v>76</v>
      </c>
      <c r="C74" s="15">
        <v>29650</v>
      </c>
      <c r="D74" s="15">
        <v>33850</v>
      </c>
      <c r="E74" s="15">
        <v>38100</v>
      </c>
      <c r="F74" s="15">
        <v>42300</v>
      </c>
      <c r="G74" s="15">
        <v>45700</v>
      </c>
      <c r="H74" s="15">
        <v>49100</v>
      </c>
      <c r="I74" s="15">
        <v>52500</v>
      </c>
      <c r="J74" s="15">
        <v>55850</v>
      </c>
      <c r="K74" s="16">
        <f t="shared" si="0"/>
        <v>31750</v>
      </c>
      <c r="L74" s="16">
        <f t="shared" si="1"/>
        <v>44000</v>
      </c>
      <c r="M74" s="16">
        <f t="shared" si="2"/>
        <v>54175</v>
      </c>
      <c r="N74" s="17"/>
      <c r="O74" s="17"/>
      <c r="P74" s="17"/>
      <c r="Q74" s="4"/>
      <c r="R74" s="14" t="s">
        <v>76</v>
      </c>
      <c r="S74" s="19">
        <f>ROUNDDOWN(C74*2*$T$8/12*0.3,0)</f>
        <v>889</v>
      </c>
      <c r="T74" s="19">
        <f>ROUNDDOWN(K74*2*$T$8/12*0.3,0)</f>
        <v>952</v>
      </c>
      <c r="U74" s="19">
        <f>E74*2*$T$8/12*0.3</f>
        <v>1143</v>
      </c>
      <c r="V74" s="19">
        <f>L74*2*$T$8/12*0.3</f>
        <v>1320</v>
      </c>
      <c r="W74" s="19">
        <f>H74*2*$T$8/12*0.3</f>
        <v>1473</v>
      </c>
      <c r="X74" s="19">
        <f>M74*2*$T$8/12*0.3</f>
        <v>1625.25</v>
      </c>
      <c r="Y74" s="4"/>
    </row>
    <row r="75" spans="1:25" s="5" customFormat="1" ht="12.7" x14ac:dyDescent="0.4">
      <c r="A75" s="4"/>
      <c r="B75" s="14" t="s">
        <v>77</v>
      </c>
      <c r="C75" s="15">
        <v>28000</v>
      </c>
      <c r="D75" s="15">
        <v>32000</v>
      </c>
      <c r="E75" s="15">
        <v>36000</v>
      </c>
      <c r="F75" s="15">
        <v>40000</v>
      </c>
      <c r="G75" s="15">
        <v>43200</v>
      </c>
      <c r="H75" s="15">
        <v>46400</v>
      </c>
      <c r="I75" s="15">
        <v>49600</v>
      </c>
      <c r="J75" s="15">
        <v>52800</v>
      </c>
      <c r="K75" s="16">
        <f t="shared" si="0"/>
        <v>30000</v>
      </c>
      <c r="L75" s="16">
        <f t="shared" si="1"/>
        <v>41600</v>
      </c>
      <c r="M75" s="16">
        <f t="shared" si="2"/>
        <v>51200</v>
      </c>
      <c r="N75" s="17"/>
      <c r="O75" s="17"/>
      <c r="P75" s="17"/>
      <c r="Q75" s="4"/>
      <c r="R75" s="14" t="s">
        <v>77</v>
      </c>
      <c r="S75" s="19">
        <f>ROUNDDOWN(C75*2*$T$8/12*0.3,0)</f>
        <v>840</v>
      </c>
      <c r="T75" s="19">
        <f>ROUNDDOWN(K75*2*$T$8/12*0.3,0)</f>
        <v>900</v>
      </c>
      <c r="U75" s="19">
        <f>E75*2*$T$8/12*0.3</f>
        <v>1080</v>
      </c>
      <c r="V75" s="19">
        <f>L75*2*$T$8/12*0.3</f>
        <v>1248</v>
      </c>
      <c r="W75" s="19">
        <f>H75*2*$T$8/12*0.3</f>
        <v>1392</v>
      </c>
      <c r="X75" s="19">
        <f>M75*2*$T$8/12*0.3</f>
        <v>1536</v>
      </c>
      <c r="Y75" s="4"/>
    </row>
    <row r="76" spans="1:25" s="5" customFormat="1" ht="12.7" x14ac:dyDescent="0.4">
      <c r="A76" s="4"/>
      <c r="B76" s="14" t="s">
        <v>78</v>
      </c>
      <c r="C76" s="15">
        <v>36200</v>
      </c>
      <c r="D76" s="15">
        <v>41350</v>
      </c>
      <c r="E76" s="15">
        <v>46500</v>
      </c>
      <c r="F76" s="15">
        <v>51650</v>
      </c>
      <c r="G76" s="15">
        <v>55800</v>
      </c>
      <c r="H76" s="15">
        <v>59950</v>
      </c>
      <c r="I76" s="15">
        <v>64050</v>
      </c>
      <c r="J76" s="15">
        <v>68200</v>
      </c>
      <c r="K76" s="16">
        <f t="shared" si="0"/>
        <v>38775</v>
      </c>
      <c r="L76" s="16">
        <f t="shared" si="1"/>
        <v>53725</v>
      </c>
      <c r="M76" s="16">
        <f t="shared" si="2"/>
        <v>66125</v>
      </c>
      <c r="N76" s="17"/>
      <c r="O76" s="17"/>
      <c r="P76" s="17"/>
      <c r="Q76" s="4"/>
      <c r="R76" s="14" t="s">
        <v>78</v>
      </c>
      <c r="S76" s="19">
        <f>ROUNDDOWN(C76*2*$T$8/12*0.3,0)</f>
        <v>1086</v>
      </c>
      <c r="T76" s="19">
        <f>ROUNDDOWN(K76*2*$T$8/12*0.3,0)</f>
        <v>1163</v>
      </c>
      <c r="U76" s="19">
        <f>E76*2*$T$8/12*0.3</f>
        <v>1395</v>
      </c>
      <c r="V76" s="19">
        <f>L76*2*$T$8/12*0.3</f>
        <v>1611.75</v>
      </c>
      <c r="W76" s="19">
        <f>H76*2*$T$8/12*0.3</f>
        <v>1798.5</v>
      </c>
      <c r="X76" s="19">
        <f>M76*2*$T$8/12*0.3</f>
        <v>1983.75</v>
      </c>
      <c r="Y76" s="4"/>
    </row>
    <row r="77" spans="1:25" s="5" customFormat="1" ht="12.7" x14ac:dyDescent="0.4">
      <c r="A77" s="4"/>
      <c r="B77" s="14" t="s">
        <v>79</v>
      </c>
      <c r="C77" s="15">
        <v>28000</v>
      </c>
      <c r="D77" s="15">
        <v>32000</v>
      </c>
      <c r="E77" s="15">
        <v>36000</v>
      </c>
      <c r="F77" s="15">
        <v>40000</v>
      </c>
      <c r="G77" s="15">
        <v>43200</v>
      </c>
      <c r="H77" s="15">
        <v>46400</v>
      </c>
      <c r="I77" s="15">
        <v>49600</v>
      </c>
      <c r="J77" s="15">
        <v>52800</v>
      </c>
      <c r="K77" s="16">
        <f t="shared" ref="K77:K99" si="3">SUM(C77,D77)/2</f>
        <v>30000</v>
      </c>
      <c r="L77" s="16">
        <f t="shared" ref="L77:L99" si="4">SUM(F77,G77)/2</f>
        <v>41600</v>
      </c>
      <c r="M77" s="16">
        <f t="shared" ref="M77:M99" si="5">SUM(I77,J77)/2</f>
        <v>51200</v>
      </c>
      <c r="N77" s="17"/>
      <c r="O77" s="17"/>
      <c r="P77" s="17"/>
      <c r="Q77" s="4"/>
      <c r="R77" s="14" t="s">
        <v>79</v>
      </c>
      <c r="S77" s="19">
        <f>ROUNDDOWN(C77*2*$T$8/12*0.3,0)</f>
        <v>840</v>
      </c>
      <c r="T77" s="19">
        <f>ROUNDDOWN(K77*2*$T$8/12*0.3,0)</f>
        <v>900</v>
      </c>
      <c r="U77" s="19">
        <f>E77*2*$T$8/12*0.3</f>
        <v>1080</v>
      </c>
      <c r="V77" s="19">
        <f>L77*2*$T$8/12*0.3</f>
        <v>1248</v>
      </c>
      <c r="W77" s="19">
        <f>H77*2*$T$8/12*0.3</f>
        <v>1392</v>
      </c>
      <c r="X77" s="19">
        <f>M77*2*$T$8/12*0.3</f>
        <v>1536</v>
      </c>
      <c r="Y77" s="4"/>
    </row>
    <row r="78" spans="1:25" s="5" customFormat="1" ht="12.7" x14ac:dyDescent="0.4">
      <c r="A78" s="4"/>
      <c r="B78" s="14" t="s">
        <v>80</v>
      </c>
      <c r="C78" s="15">
        <v>33400</v>
      </c>
      <c r="D78" s="15">
        <v>38200</v>
      </c>
      <c r="E78" s="15">
        <v>42950</v>
      </c>
      <c r="F78" s="15">
        <v>47700</v>
      </c>
      <c r="G78" s="15">
        <v>51550</v>
      </c>
      <c r="H78" s="15">
        <v>55350</v>
      </c>
      <c r="I78" s="15">
        <v>59150</v>
      </c>
      <c r="J78" s="15">
        <v>63000</v>
      </c>
      <c r="K78" s="16">
        <f t="shared" si="3"/>
        <v>35800</v>
      </c>
      <c r="L78" s="16">
        <f t="shared" si="4"/>
        <v>49625</v>
      </c>
      <c r="M78" s="16">
        <f t="shared" si="5"/>
        <v>61075</v>
      </c>
      <c r="N78" s="17"/>
      <c r="O78" s="17"/>
      <c r="P78" s="17"/>
      <c r="Q78" s="4"/>
      <c r="R78" s="14" t="s">
        <v>80</v>
      </c>
      <c r="S78" s="19">
        <f>ROUNDDOWN(C78*2*$T$8/12*0.3,0)</f>
        <v>1002</v>
      </c>
      <c r="T78" s="19">
        <f>ROUNDDOWN(K78*2*$T$8/12*0.3,0)</f>
        <v>1074</v>
      </c>
      <c r="U78" s="19">
        <f>E78*2*$T$8/12*0.3</f>
        <v>1288.5</v>
      </c>
      <c r="V78" s="19">
        <f>L78*2*$T$8/12*0.3</f>
        <v>1488.75</v>
      </c>
      <c r="W78" s="19">
        <f>H78*2*$T$8/12*0.3</f>
        <v>1660.5</v>
      </c>
      <c r="X78" s="19">
        <f>M78*2*$T$8/12*0.3</f>
        <v>1832.25</v>
      </c>
      <c r="Y78" s="4"/>
    </row>
    <row r="79" spans="1:25" s="5" customFormat="1" ht="12.7" x14ac:dyDescent="0.4">
      <c r="A79" s="4"/>
      <c r="B79" s="14" t="s">
        <v>81</v>
      </c>
      <c r="C79" s="15">
        <v>29750</v>
      </c>
      <c r="D79" s="15">
        <v>34000</v>
      </c>
      <c r="E79" s="15">
        <v>38250</v>
      </c>
      <c r="F79" s="15">
        <v>42450</v>
      </c>
      <c r="G79" s="15">
        <v>45850</v>
      </c>
      <c r="H79" s="15">
        <v>49250</v>
      </c>
      <c r="I79" s="15">
        <v>52650</v>
      </c>
      <c r="J79" s="15">
        <v>56050</v>
      </c>
      <c r="K79" s="16">
        <f t="shared" si="3"/>
        <v>31875</v>
      </c>
      <c r="L79" s="16">
        <f t="shared" si="4"/>
        <v>44150</v>
      </c>
      <c r="M79" s="16">
        <f t="shared" si="5"/>
        <v>54350</v>
      </c>
      <c r="N79" s="17"/>
      <c r="O79" s="17"/>
      <c r="P79" s="17"/>
      <c r="Q79" s="4"/>
      <c r="R79" s="14" t="s">
        <v>81</v>
      </c>
      <c r="S79" s="19">
        <f>ROUNDDOWN(C79*2*$T$8/12*0.3,0)</f>
        <v>892</v>
      </c>
      <c r="T79" s="19">
        <f>ROUNDDOWN(K79*2*$T$8/12*0.3,0)</f>
        <v>956</v>
      </c>
      <c r="U79" s="19">
        <f>E79*2*$T$8/12*0.3</f>
        <v>1147.5</v>
      </c>
      <c r="V79" s="19">
        <f>L79*2*$T$8/12*0.3</f>
        <v>1324.5</v>
      </c>
      <c r="W79" s="19">
        <f>H79*2*$T$8/12*0.3</f>
        <v>1477.5</v>
      </c>
      <c r="X79" s="19">
        <f>M79*2*$T$8/12*0.3</f>
        <v>1630.5</v>
      </c>
      <c r="Y79" s="4"/>
    </row>
    <row r="80" spans="1:25" s="5" customFormat="1" ht="12.7" x14ac:dyDescent="0.4">
      <c r="A80" s="4"/>
      <c r="B80" s="14" t="s">
        <v>82</v>
      </c>
      <c r="C80" s="15">
        <v>36050</v>
      </c>
      <c r="D80" s="15">
        <v>41200</v>
      </c>
      <c r="E80" s="15">
        <v>46350</v>
      </c>
      <c r="F80" s="15">
        <v>51500</v>
      </c>
      <c r="G80" s="15">
        <v>55650</v>
      </c>
      <c r="H80" s="15">
        <v>59750</v>
      </c>
      <c r="I80" s="15">
        <v>63900</v>
      </c>
      <c r="J80" s="15">
        <v>68000</v>
      </c>
      <c r="K80" s="16">
        <f t="shared" si="3"/>
        <v>38625</v>
      </c>
      <c r="L80" s="16">
        <f t="shared" si="4"/>
        <v>53575</v>
      </c>
      <c r="M80" s="16">
        <f t="shared" si="5"/>
        <v>65950</v>
      </c>
      <c r="N80" s="17"/>
      <c r="O80" s="17"/>
      <c r="P80" s="17"/>
      <c r="Q80" s="4"/>
      <c r="R80" s="14" t="s">
        <v>82</v>
      </c>
      <c r="S80" s="19">
        <f>ROUNDDOWN(C80*2*$T$8/12*0.3,0)</f>
        <v>1081</v>
      </c>
      <c r="T80" s="19">
        <f>ROUNDDOWN(K80*2*$T$8/12*0.3,0)</f>
        <v>1158</v>
      </c>
      <c r="U80" s="19">
        <f>E80*2*$T$8/12*0.3</f>
        <v>1390.5</v>
      </c>
      <c r="V80" s="19">
        <f>L80*2*$T$8/12*0.3</f>
        <v>1607.25</v>
      </c>
      <c r="W80" s="19">
        <f>H80*2*$T$8/12*0.3</f>
        <v>1792.5</v>
      </c>
      <c r="X80" s="19">
        <f>M80*2*$T$8/12*0.3</f>
        <v>1978.5</v>
      </c>
      <c r="Y80" s="4"/>
    </row>
    <row r="81" spans="1:25" s="5" customFormat="1" ht="12.7" x14ac:dyDescent="0.4">
      <c r="A81" s="4"/>
      <c r="B81" s="14" t="s">
        <v>83</v>
      </c>
      <c r="C81" s="15">
        <v>28000</v>
      </c>
      <c r="D81" s="15">
        <v>32000</v>
      </c>
      <c r="E81" s="15">
        <v>36000</v>
      </c>
      <c r="F81" s="15">
        <v>40000</v>
      </c>
      <c r="G81" s="15">
        <v>43200</v>
      </c>
      <c r="H81" s="15">
        <v>46400</v>
      </c>
      <c r="I81" s="15">
        <v>49600</v>
      </c>
      <c r="J81" s="15">
        <v>52800</v>
      </c>
      <c r="K81" s="16">
        <f t="shared" si="3"/>
        <v>30000</v>
      </c>
      <c r="L81" s="16">
        <f t="shared" si="4"/>
        <v>41600</v>
      </c>
      <c r="M81" s="16">
        <f t="shared" si="5"/>
        <v>51200</v>
      </c>
      <c r="N81" s="17"/>
      <c r="O81" s="17"/>
      <c r="P81" s="17"/>
      <c r="Q81" s="4"/>
      <c r="R81" s="14" t="s">
        <v>83</v>
      </c>
      <c r="S81" s="19">
        <f>ROUNDDOWN(C81*2*$T$8/12*0.3,0)</f>
        <v>840</v>
      </c>
      <c r="T81" s="19">
        <f>ROUNDDOWN(K81*2*$T$8/12*0.3,0)</f>
        <v>900</v>
      </c>
      <c r="U81" s="19">
        <f>E81*2*$T$8/12*0.3</f>
        <v>1080</v>
      </c>
      <c r="V81" s="19">
        <f>L81*2*$T$8/12*0.3</f>
        <v>1248</v>
      </c>
      <c r="W81" s="19">
        <f>H81*2*$T$8/12*0.3</f>
        <v>1392</v>
      </c>
      <c r="X81" s="19">
        <f>M81*2*$T$8/12*0.3</f>
        <v>1536</v>
      </c>
      <c r="Y81" s="4"/>
    </row>
    <row r="82" spans="1:25" s="5" customFormat="1" ht="12.7" x14ac:dyDescent="0.4">
      <c r="A82" s="4"/>
      <c r="B82" s="14" t="s">
        <v>84</v>
      </c>
      <c r="C82" s="15">
        <v>28800</v>
      </c>
      <c r="D82" s="15">
        <v>32900</v>
      </c>
      <c r="E82" s="15">
        <v>37000</v>
      </c>
      <c r="F82" s="15">
        <v>41100</v>
      </c>
      <c r="G82" s="15">
        <v>44400</v>
      </c>
      <c r="H82" s="15">
        <v>47700</v>
      </c>
      <c r="I82" s="15">
        <v>51000</v>
      </c>
      <c r="J82" s="15">
        <v>54300</v>
      </c>
      <c r="K82" s="16">
        <f t="shared" si="3"/>
        <v>30850</v>
      </c>
      <c r="L82" s="16">
        <f t="shared" si="4"/>
        <v>42750</v>
      </c>
      <c r="M82" s="16">
        <f t="shared" si="5"/>
        <v>52650</v>
      </c>
      <c r="N82" s="17"/>
      <c r="O82" s="17"/>
      <c r="P82" s="17"/>
      <c r="Q82" s="4"/>
      <c r="R82" s="14" t="s">
        <v>84</v>
      </c>
      <c r="S82" s="19">
        <f>ROUNDDOWN(C82*2*$T$8/12*0.3,0)</f>
        <v>864</v>
      </c>
      <c r="T82" s="19">
        <f>ROUNDDOWN(K82*2*$T$8/12*0.3,0)</f>
        <v>925</v>
      </c>
      <c r="U82" s="19">
        <f>E82*2*$T$8/12*0.3</f>
        <v>1110</v>
      </c>
      <c r="V82" s="19">
        <f>L82*2*$T$8/12*0.3</f>
        <v>1282.5</v>
      </c>
      <c r="W82" s="19">
        <f>H82*2*$T$8/12*0.3</f>
        <v>1431</v>
      </c>
      <c r="X82" s="19">
        <f>M82*2*$T$8/12*0.3</f>
        <v>1579.5</v>
      </c>
      <c r="Y82" s="4"/>
    </row>
    <row r="83" spans="1:25" s="5" customFormat="1" ht="12.7" x14ac:dyDescent="0.4">
      <c r="A83" s="4"/>
      <c r="B83" s="14" t="s">
        <v>85</v>
      </c>
      <c r="C83" s="15">
        <v>30000</v>
      </c>
      <c r="D83" s="15">
        <v>34300</v>
      </c>
      <c r="E83" s="15">
        <v>38600</v>
      </c>
      <c r="F83" s="15">
        <v>42850</v>
      </c>
      <c r="G83" s="15">
        <v>46300</v>
      </c>
      <c r="H83" s="15">
        <v>49750</v>
      </c>
      <c r="I83" s="15">
        <v>53150</v>
      </c>
      <c r="J83" s="15">
        <v>56600</v>
      </c>
      <c r="K83" s="16">
        <f t="shared" si="3"/>
        <v>32150</v>
      </c>
      <c r="L83" s="16">
        <f t="shared" si="4"/>
        <v>44575</v>
      </c>
      <c r="M83" s="16">
        <f t="shared" si="5"/>
        <v>54875</v>
      </c>
      <c r="N83" s="17"/>
      <c r="O83" s="17"/>
      <c r="P83" s="17"/>
      <c r="Q83" s="4"/>
      <c r="R83" s="14" t="s">
        <v>85</v>
      </c>
      <c r="S83" s="19">
        <f>ROUNDDOWN(C83*2*$T$8/12*0.3,0)</f>
        <v>900</v>
      </c>
      <c r="T83" s="19">
        <f>ROUNDDOWN(K83*2*$T$8/12*0.3,0)</f>
        <v>964</v>
      </c>
      <c r="U83" s="19">
        <f>E83*2*$T$8/12*0.3</f>
        <v>1158</v>
      </c>
      <c r="V83" s="19">
        <f>L83*2*$T$8/12*0.3</f>
        <v>1337.25</v>
      </c>
      <c r="W83" s="19">
        <f>H83*2*$T$8/12*0.3</f>
        <v>1492.5</v>
      </c>
      <c r="X83" s="19">
        <f>M83*2*$T$8/12*0.3</f>
        <v>1646.25</v>
      </c>
      <c r="Y83" s="4"/>
    </row>
    <row r="84" spans="1:25" s="5" customFormat="1" ht="12.7" x14ac:dyDescent="0.4">
      <c r="A84" s="4"/>
      <c r="B84" s="14" t="s">
        <v>86</v>
      </c>
      <c r="C84" s="15">
        <v>28000</v>
      </c>
      <c r="D84" s="15">
        <v>32000</v>
      </c>
      <c r="E84" s="15">
        <v>36000</v>
      </c>
      <c r="F84" s="15">
        <v>40000</v>
      </c>
      <c r="G84" s="15">
        <v>43200</v>
      </c>
      <c r="H84" s="15">
        <v>46400</v>
      </c>
      <c r="I84" s="15">
        <v>49600</v>
      </c>
      <c r="J84" s="15">
        <v>52800</v>
      </c>
      <c r="K84" s="16">
        <f t="shared" si="3"/>
        <v>30000</v>
      </c>
      <c r="L84" s="16">
        <f t="shared" si="4"/>
        <v>41600</v>
      </c>
      <c r="M84" s="16">
        <f t="shared" si="5"/>
        <v>51200</v>
      </c>
      <c r="N84" s="17"/>
      <c r="O84" s="17"/>
      <c r="P84" s="17"/>
      <c r="Q84" s="4"/>
      <c r="R84" s="14" t="s">
        <v>86</v>
      </c>
      <c r="S84" s="19">
        <f>ROUNDDOWN(C84*2*$T$8/12*0.3,0)</f>
        <v>840</v>
      </c>
      <c r="T84" s="19">
        <f>ROUNDDOWN(K84*2*$T$8/12*0.3,0)</f>
        <v>900</v>
      </c>
      <c r="U84" s="19">
        <f>E84*2*$T$8/12*0.3</f>
        <v>1080</v>
      </c>
      <c r="V84" s="19">
        <f>L84*2*$T$8/12*0.3</f>
        <v>1248</v>
      </c>
      <c r="W84" s="19">
        <f>H84*2*$T$8/12*0.3</f>
        <v>1392</v>
      </c>
      <c r="X84" s="19">
        <f>M84*2*$T$8/12*0.3</f>
        <v>1536</v>
      </c>
      <c r="Y84" s="4"/>
    </row>
    <row r="85" spans="1:25" s="5" customFormat="1" ht="12.7" x14ac:dyDescent="0.4">
      <c r="A85" s="4"/>
      <c r="B85" s="14" t="s">
        <v>87</v>
      </c>
      <c r="C85" s="15">
        <v>28000</v>
      </c>
      <c r="D85" s="15">
        <v>32000</v>
      </c>
      <c r="E85" s="15">
        <v>36000</v>
      </c>
      <c r="F85" s="15">
        <v>40000</v>
      </c>
      <c r="G85" s="15">
        <v>43200</v>
      </c>
      <c r="H85" s="15">
        <v>46400</v>
      </c>
      <c r="I85" s="15">
        <v>49600</v>
      </c>
      <c r="J85" s="15">
        <v>52800</v>
      </c>
      <c r="K85" s="16">
        <f t="shared" si="3"/>
        <v>30000</v>
      </c>
      <c r="L85" s="16">
        <f t="shared" si="4"/>
        <v>41600</v>
      </c>
      <c r="M85" s="16">
        <f t="shared" si="5"/>
        <v>51200</v>
      </c>
      <c r="N85" s="17"/>
      <c r="O85" s="17"/>
      <c r="P85" s="17"/>
      <c r="Q85" s="4"/>
      <c r="R85" s="14" t="s">
        <v>87</v>
      </c>
      <c r="S85" s="19">
        <f>ROUNDDOWN(C85*2*$T$8/12*0.3,0)</f>
        <v>840</v>
      </c>
      <c r="T85" s="19">
        <f>ROUNDDOWN(K85*2*$T$8/12*0.3,0)</f>
        <v>900</v>
      </c>
      <c r="U85" s="19">
        <f>E85*2*$T$8/12*0.3</f>
        <v>1080</v>
      </c>
      <c r="V85" s="19">
        <f>L85*2*$T$8/12*0.3</f>
        <v>1248</v>
      </c>
      <c r="W85" s="19">
        <f>H85*2*$T$8/12*0.3</f>
        <v>1392</v>
      </c>
      <c r="X85" s="19">
        <f>M85*2*$T$8/12*0.3</f>
        <v>1536</v>
      </c>
      <c r="Y85" s="4"/>
    </row>
    <row r="86" spans="1:25" s="5" customFormat="1" ht="12.7" x14ac:dyDescent="0.4">
      <c r="A86" s="4"/>
      <c r="B86" s="14" t="s">
        <v>88</v>
      </c>
      <c r="C86" s="15">
        <v>33250</v>
      </c>
      <c r="D86" s="15">
        <v>38000</v>
      </c>
      <c r="E86" s="15">
        <v>42750</v>
      </c>
      <c r="F86" s="15">
        <v>47500</v>
      </c>
      <c r="G86" s="15">
        <v>51300</v>
      </c>
      <c r="H86" s="15">
        <v>55100</v>
      </c>
      <c r="I86" s="15">
        <v>58900</v>
      </c>
      <c r="J86" s="15">
        <v>62700</v>
      </c>
      <c r="K86" s="16">
        <f t="shared" si="3"/>
        <v>35625</v>
      </c>
      <c r="L86" s="16">
        <f t="shared" si="4"/>
        <v>49400</v>
      </c>
      <c r="M86" s="16">
        <f t="shared" si="5"/>
        <v>60800</v>
      </c>
      <c r="N86" s="17"/>
      <c r="O86" s="17"/>
      <c r="P86" s="17"/>
      <c r="Q86" s="4"/>
      <c r="R86" s="14" t="s">
        <v>88</v>
      </c>
      <c r="S86" s="19">
        <f>ROUNDDOWN(C86*2*$T$8/12*0.3,0)</f>
        <v>997</v>
      </c>
      <c r="T86" s="19">
        <f>ROUNDDOWN(K86*2*$T$8/12*0.3,0)</f>
        <v>1068</v>
      </c>
      <c r="U86" s="19">
        <f>E86*2*$T$8/12*0.3</f>
        <v>1282.5</v>
      </c>
      <c r="V86" s="19">
        <f>L86*2*$T$8/12*0.3</f>
        <v>1482</v>
      </c>
      <c r="W86" s="19">
        <f>H86*2*$T$8/12*0.3</f>
        <v>1653</v>
      </c>
      <c r="X86" s="19">
        <f>M86*2*$T$8/12*0.3</f>
        <v>1824</v>
      </c>
      <c r="Y86" s="4"/>
    </row>
    <row r="87" spans="1:25" s="5" customFormat="1" ht="12.7" x14ac:dyDescent="0.4">
      <c r="A87" s="4"/>
      <c r="B87" s="14" t="s">
        <v>89</v>
      </c>
      <c r="C87" s="15">
        <v>29950</v>
      </c>
      <c r="D87" s="15">
        <v>34200</v>
      </c>
      <c r="E87" s="15">
        <v>38500</v>
      </c>
      <c r="F87" s="15">
        <v>42750</v>
      </c>
      <c r="G87" s="15">
        <v>46200</v>
      </c>
      <c r="H87" s="15">
        <v>49600</v>
      </c>
      <c r="I87" s="15">
        <v>53050</v>
      </c>
      <c r="J87" s="15">
        <v>56450</v>
      </c>
      <c r="K87" s="16">
        <f t="shared" si="3"/>
        <v>32075</v>
      </c>
      <c r="L87" s="16">
        <f t="shared" si="4"/>
        <v>44475</v>
      </c>
      <c r="M87" s="16">
        <f t="shared" si="5"/>
        <v>54750</v>
      </c>
      <c r="N87" s="17"/>
      <c r="O87" s="17"/>
      <c r="P87" s="17"/>
      <c r="Q87" s="4"/>
      <c r="R87" s="14" t="s">
        <v>89</v>
      </c>
      <c r="S87" s="19">
        <f>ROUNDDOWN(C87*2*$T$8/12*0.3,0)</f>
        <v>898</v>
      </c>
      <c r="T87" s="19">
        <f>ROUNDDOWN(K87*2*$T$8/12*0.3,0)</f>
        <v>962</v>
      </c>
      <c r="U87" s="19">
        <f>E87*2*$T$8/12*0.3</f>
        <v>1155</v>
      </c>
      <c r="V87" s="19">
        <f>L87*2*$T$8/12*0.3</f>
        <v>1334.25</v>
      </c>
      <c r="W87" s="19">
        <f>H87*2*$T$8/12*0.3</f>
        <v>1488</v>
      </c>
      <c r="X87" s="19">
        <f>M87*2*$T$8/12*0.3</f>
        <v>1642.5</v>
      </c>
      <c r="Y87" s="4"/>
    </row>
    <row r="88" spans="1:25" s="5" customFormat="1" ht="12.7" x14ac:dyDescent="0.4">
      <c r="A88" s="4"/>
      <c r="B88" s="14" t="s">
        <v>90</v>
      </c>
      <c r="C88" s="15">
        <v>33400</v>
      </c>
      <c r="D88" s="15">
        <v>38200</v>
      </c>
      <c r="E88" s="15">
        <v>42950</v>
      </c>
      <c r="F88" s="15">
        <v>47700</v>
      </c>
      <c r="G88" s="15">
        <v>51550</v>
      </c>
      <c r="H88" s="15">
        <v>55350</v>
      </c>
      <c r="I88" s="15">
        <v>59150</v>
      </c>
      <c r="J88" s="15">
        <v>63000</v>
      </c>
      <c r="K88" s="16">
        <f t="shared" si="3"/>
        <v>35800</v>
      </c>
      <c r="L88" s="16">
        <f t="shared" si="4"/>
        <v>49625</v>
      </c>
      <c r="M88" s="16">
        <f t="shared" si="5"/>
        <v>61075</v>
      </c>
      <c r="N88" s="17"/>
      <c r="O88" s="17"/>
      <c r="P88" s="17"/>
      <c r="Q88" s="4"/>
      <c r="R88" s="14" t="s">
        <v>90</v>
      </c>
      <c r="S88" s="19">
        <f>ROUNDDOWN(C88*2*$T$8/12*0.3,0)</f>
        <v>1002</v>
      </c>
      <c r="T88" s="19">
        <f>ROUNDDOWN(K88*2*$T$8/12*0.3,0)</f>
        <v>1074</v>
      </c>
      <c r="U88" s="19">
        <f>E88*2*$T$8/12*0.3</f>
        <v>1288.5</v>
      </c>
      <c r="V88" s="19">
        <f>L88*2*$T$8/12*0.3</f>
        <v>1488.75</v>
      </c>
      <c r="W88" s="19">
        <f>H88*2*$T$8/12*0.3</f>
        <v>1660.5</v>
      </c>
      <c r="X88" s="19">
        <f>M88*2*$T$8/12*0.3</f>
        <v>1832.25</v>
      </c>
      <c r="Y88" s="4"/>
    </row>
    <row r="89" spans="1:25" s="5" customFormat="1" ht="12.7" x14ac:dyDescent="0.4">
      <c r="A89" s="4"/>
      <c r="B89" s="14" t="s">
        <v>91</v>
      </c>
      <c r="C89" s="15">
        <v>28000</v>
      </c>
      <c r="D89" s="15">
        <v>32000</v>
      </c>
      <c r="E89" s="15">
        <v>36000</v>
      </c>
      <c r="F89" s="15">
        <v>40000</v>
      </c>
      <c r="G89" s="15">
        <v>43200</v>
      </c>
      <c r="H89" s="15">
        <v>46400</v>
      </c>
      <c r="I89" s="15">
        <v>49600</v>
      </c>
      <c r="J89" s="15">
        <v>52800</v>
      </c>
      <c r="K89" s="16">
        <f t="shared" si="3"/>
        <v>30000</v>
      </c>
      <c r="L89" s="16">
        <f t="shared" si="4"/>
        <v>41600</v>
      </c>
      <c r="M89" s="16">
        <f t="shared" si="5"/>
        <v>51200</v>
      </c>
      <c r="N89" s="17"/>
      <c r="O89" s="17"/>
      <c r="P89" s="17"/>
      <c r="Q89" s="4"/>
      <c r="R89" s="14" t="s">
        <v>91</v>
      </c>
      <c r="S89" s="19">
        <f>ROUNDDOWN(C89*2*$T$8/12*0.3,0)</f>
        <v>840</v>
      </c>
      <c r="T89" s="19">
        <f>ROUNDDOWN(K89*2*$T$8/12*0.3,0)</f>
        <v>900</v>
      </c>
      <c r="U89" s="19">
        <f>E89*2*$T$8/12*0.3</f>
        <v>1080</v>
      </c>
      <c r="V89" s="19">
        <f>L89*2*$T$8/12*0.3</f>
        <v>1248</v>
      </c>
      <c r="W89" s="19">
        <f>H89*2*$T$8/12*0.3</f>
        <v>1392</v>
      </c>
      <c r="X89" s="19">
        <f>M89*2*$T$8/12*0.3</f>
        <v>1536</v>
      </c>
      <c r="Y89" s="4"/>
    </row>
    <row r="90" spans="1:25" s="5" customFormat="1" ht="12.7" x14ac:dyDescent="0.4">
      <c r="A90" s="4"/>
      <c r="B90" s="14" t="s">
        <v>92</v>
      </c>
      <c r="C90" s="15">
        <v>28000</v>
      </c>
      <c r="D90" s="15">
        <v>32000</v>
      </c>
      <c r="E90" s="15">
        <v>36000</v>
      </c>
      <c r="F90" s="15">
        <v>40000</v>
      </c>
      <c r="G90" s="15">
        <v>43200</v>
      </c>
      <c r="H90" s="15">
        <v>46400</v>
      </c>
      <c r="I90" s="15">
        <v>49600</v>
      </c>
      <c r="J90" s="15">
        <v>52800</v>
      </c>
      <c r="K90" s="16">
        <f t="shared" si="3"/>
        <v>30000</v>
      </c>
      <c r="L90" s="16">
        <f t="shared" si="4"/>
        <v>41600</v>
      </c>
      <c r="M90" s="16">
        <f t="shared" si="5"/>
        <v>51200</v>
      </c>
      <c r="N90" s="17"/>
      <c r="O90" s="17"/>
      <c r="P90" s="17"/>
      <c r="Q90" s="4"/>
      <c r="R90" s="14" t="s">
        <v>92</v>
      </c>
      <c r="S90" s="19">
        <f>ROUNDDOWN(C90*2*$T$8/12*0.3,0)</f>
        <v>840</v>
      </c>
      <c r="T90" s="19">
        <f>ROUNDDOWN(K90*2*$T$8/12*0.3,0)</f>
        <v>900</v>
      </c>
      <c r="U90" s="19">
        <f>E90*2*$T$8/12*0.3</f>
        <v>1080</v>
      </c>
      <c r="V90" s="19">
        <f>L90*2*$T$8/12*0.3</f>
        <v>1248</v>
      </c>
      <c r="W90" s="19">
        <f>H90*2*$T$8/12*0.3</f>
        <v>1392</v>
      </c>
      <c r="X90" s="19">
        <f>M90*2*$T$8/12*0.3</f>
        <v>1536</v>
      </c>
      <c r="Y90" s="4"/>
    </row>
    <row r="91" spans="1:25" s="5" customFormat="1" ht="12.7" x14ac:dyDescent="0.4">
      <c r="A91" s="4"/>
      <c r="B91" s="14" t="s">
        <v>93</v>
      </c>
      <c r="C91" s="15">
        <v>44800</v>
      </c>
      <c r="D91" s="15">
        <v>51200</v>
      </c>
      <c r="E91" s="15">
        <v>57600</v>
      </c>
      <c r="F91" s="15">
        <v>64000</v>
      </c>
      <c r="G91" s="15">
        <v>69150</v>
      </c>
      <c r="H91" s="15">
        <v>74250</v>
      </c>
      <c r="I91" s="15">
        <v>79400</v>
      </c>
      <c r="J91" s="15">
        <v>84500</v>
      </c>
      <c r="K91" s="16">
        <f t="shared" si="3"/>
        <v>48000</v>
      </c>
      <c r="L91" s="16">
        <f t="shared" si="4"/>
        <v>66575</v>
      </c>
      <c r="M91" s="16">
        <f t="shared" si="5"/>
        <v>81950</v>
      </c>
      <c r="N91" s="17"/>
      <c r="O91" s="17"/>
      <c r="P91" s="17"/>
      <c r="Q91" s="4"/>
      <c r="R91" s="14" t="s">
        <v>93</v>
      </c>
      <c r="S91" s="19">
        <f>ROUNDDOWN(C91*2*$T$8/12*0.3,0)</f>
        <v>1344</v>
      </c>
      <c r="T91" s="19">
        <f>ROUNDDOWN(K91*2*$T$8/12*0.3,0)</f>
        <v>1440</v>
      </c>
      <c r="U91" s="19">
        <f>E91*2*$T$8/12*0.3</f>
        <v>1728</v>
      </c>
      <c r="V91" s="19">
        <f>L91*2*$T$8/12*0.3</f>
        <v>1997.25</v>
      </c>
      <c r="W91" s="19">
        <f>H91*2*$T$8/12*0.3</f>
        <v>2227.5</v>
      </c>
      <c r="X91" s="19">
        <f>M91*2*$T$8/12*0.3</f>
        <v>2458.5</v>
      </c>
      <c r="Y91" s="4"/>
    </row>
    <row r="92" spans="1:25" s="5" customFormat="1" ht="12.7" x14ac:dyDescent="0.4">
      <c r="A92" s="4"/>
      <c r="B92" s="14" t="s">
        <v>94</v>
      </c>
      <c r="C92" s="15">
        <v>29250</v>
      </c>
      <c r="D92" s="15">
        <v>33400</v>
      </c>
      <c r="E92" s="15">
        <v>37600</v>
      </c>
      <c r="F92" s="15">
        <v>41750</v>
      </c>
      <c r="G92" s="15">
        <v>45100</v>
      </c>
      <c r="H92" s="15">
        <v>48450</v>
      </c>
      <c r="I92" s="15">
        <v>51800</v>
      </c>
      <c r="J92" s="15">
        <v>55150</v>
      </c>
      <c r="K92" s="16">
        <f t="shared" si="3"/>
        <v>31325</v>
      </c>
      <c r="L92" s="16">
        <f t="shared" si="4"/>
        <v>43425</v>
      </c>
      <c r="M92" s="16">
        <f t="shared" si="5"/>
        <v>53475</v>
      </c>
      <c r="N92" s="17"/>
      <c r="O92" s="17"/>
      <c r="P92" s="17"/>
      <c r="Q92" s="4"/>
      <c r="R92" s="14" t="s">
        <v>94</v>
      </c>
      <c r="S92" s="19">
        <f>ROUNDDOWN(C92*2*$T$8/12*0.3,0)</f>
        <v>877</v>
      </c>
      <c r="T92" s="19">
        <f>ROUNDDOWN(K92*2*$T$8/12*0.3,0)</f>
        <v>939</v>
      </c>
      <c r="U92" s="19">
        <f>E92*2*$T$8/12*0.3</f>
        <v>1128</v>
      </c>
      <c r="V92" s="19">
        <f>L92*2*$T$8/12*0.3</f>
        <v>1302.75</v>
      </c>
      <c r="W92" s="19">
        <f>H92*2*$T$8/12*0.3</f>
        <v>1453.5</v>
      </c>
      <c r="X92" s="19">
        <f>M92*2*$T$8/12*0.3</f>
        <v>1604.25</v>
      </c>
      <c r="Y92" s="4"/>
    </row>
    <row r="93" spans="1:25" s="5" customFormat="1" ht="12.7" x14ac:dyDescent="0.4">
      <c r="A93" s="4"/>
      <c r="B93" s="14" t="s">
        <v>95</v>
      </c>
      <c r="C93" s="15">
        <v>28000</v>
      </c>
      <c r="D93" s="15">
        <v>32000</v>
      </c>
      <c r="E93" s="15">
        <v>36000</v>
      </c>
      <c r="F93" s="15">
        <v>40000</v>
      </c>
      <c r="G93" s="15">
        <v>43200</v>
      </c>
      <c r="H93" s="15">
        <v>46400</v>
      </c>
      <c r="I93" s="15">
        <v>49600</v>
      </c>
      <c r="J93" s="15">
        <v>52800</v>
      </c>
      <c r="K93" s="16">
        <f t="shared" si="3"/>
        <v>30000</v>
      </c>
      <c r="L93" s="16">
        <f t="shared" si="4"/>
        <v>41600</v>
      </c>
      <c r="M93" s="16">
        <f t="shared" si="5"/>
        <v>51200</v>
      </c>
      <c r="N93" s="17"/>
      <c r="O93" s="17"/>
      <c r="P93" s="17"/>
      <c r="Q93" s="4"/>
      <c r="R93" s="14" t="s">
        <v>95</v>
      </c>
      <c r="S93" s="19">
        <f>ROUNDDOWN(C93*2*$T$8/12*0.3,0)</f>
        <v>840</v>
      </c>
      <c r="T93" s="19">
        <f>ROUNDDOWN(K93*2*$T$8/12*0.3,0)</f>
        <v>900</v>
      </c>
      <c r="U93" s="19">
        <f>E93*2*$T$8/12*0.3</f>
        <v>1080</v>
      </c>
      <c r="V93" s="19">
        <f>L93*2*$T$8/12*0.3</f>
        <v>1248</v>
      </c>
      <c r="W93" s="19">
        <f>H93*2*$T$8/12*0.3</f>
        <v>1392</v>
      </c>
      <c r="X93" s="19">
        <f>M93*2*$T$8/12*0.3</f>
        <v>1536</v>
      </c>
      <c r="Y93" s="4"/>
    </row>
    <row r="94" spans="1:25" s="5" customFormat="1" ht="12.7" x14ac:dyDescent="0.4">
      <c r="A94" s="4"/>
      <c r="B94" s="14" t="s">
        <v>96</v>
      </c>
      <c r="C94" s="15">
        <v>36700</v>
      </c>
      <c r="D94" s="15">
        <v>41950</v>
      </c>
      <c r="E94" s="15">
        <v>47200</v>
      </c>
      <c r="F94" s="15">
        <v>52400</v>
      </c>
      <c r="G94" s="15">
        <v>56600</v>
      </c>
      <c r="H94" s="15">
        <v>60800</v>
      </c>
      <c r="I94" s="15">
        <v>65000</v>
      </c>
      <c r="J94" s="15">
        <v>69200</v>
      </c>
      <c r="K94" s="16">
        <f t="shared" si="3"/>
        <v>39325</v>
      </c>
      <c r="L94" s="16">
        <f t="shared" si="4"/>
        <v>54500</v>
      </c>
      <c r="M94" s="16">
        <f t="shared" si="5"/>
        <v>67100</v>
      </c>
      <c r="N94" s="17"/>
      <c r="O94" s="17"/>
      <c r="P94" s="17"/>
      <c r="Q94" s="4"/>
      <c r="R94" s="14" t="s">
        <v>96</v>
      </c>
      <c r="S94" s="19">
        <f>ROUNDDOWN(C94*2*$T$8/12*0.3,0)</f>
        <v>1101</v>
      </c>
      <c r="T94" s="19">
        <f>ROUNDDOWN(K94*2*$T$8/12*0.3,0)</f>
        <v>1179</v>
      </c>
      <c r="U94" s="19">
        <f>E94*2*$T$8/12*0.3</f>
        <v>1416</v>
      </c>
      <c r="V94" s="19">
        <f>L94*2*$T$8/12*0.3</f>
        <v>1635</v>
      </c>
      <c r="W94" s="19">
        <f>H94*2*$T$8/12*0.3</f>
        <v>1824</v>
      </c>
      <c r="X94" s="19">
        <f>M94*2*$T$8/12*0.3</f>
        <v>2013</v>
      </c>
      <c r="Y94" s="4"/>
    </row>
    <row r="95" spans="1:25" s="5" customFormat="1" ht="12.7" x14ac:dyDescent="0.4">
      <c r="A95" s="4"/>
      <c r="B95" s="14" t="s">
        <v>97</v>
      </c>
      <c r="C95" s="15">
        <v>28100</v>
      </c>
      <c r="D95" s="15">
        <v>32100</v>
      </c>
      <c r="E95" s="15">
        <v>36100</v>
      </c>
      <c r="F95" s="15">
        <v>40100</v>
      </c>
      <c r="G95" s="15">
        <v>43350</v>
      </c>
      <c r="H95" s="15">
        <v>46550</v>
      </c>
      <c r="I95" s="15">
        <v>49750</v>
      </c>
      <c r="J95" s="15">
        <v>52950</v>
      </c>
      <c r="K95" s="16">
        <f t="shared" si="3"/>
        <v>30100</v>
      </c>
      <c r="L95" s="16">
        <f t="shared" si="4"/>
        <v>41725</v>
      </c>
      <c r="M95" s="16">
        <f t="shared" si="5"/>
        <v>51350</v>
      </c>
      <c r="N95" s="17"/>
      <c r="O95" s="17"/>
      <c r="P95" s="17"/>
      <c r="Q95" s="4"/>
      <c r="R95" s="14" t="s">
        <v>97</v>
      </c>
      <c r="S95" s="19">
        <f>ROUNDDOWN(C95*2*$T$8/12*0.3,0)</f>
        <v>843</v>
      </c>
      <c r="T95" s="19">
        <f>ROUNDDOWN(K95*2*$T$8/12*0.3,0)</f>
        <v>903</v>
      </c>
      <c r="U95" s="19">
        <f>E95*2*$T$8/12*0.3</f>
        <v>1083</v>
      </c>
      <c r="V95" s="19">
        <f>L95*2*$T$8/12*0.3</f>
        <v>1251.75</v>
      </c>
      <c r="W95" s="19">
        <f>H95*2*$T$8/12*0.3</f>
        <v>1396.5</v>
      </c>
      <c r="X95" s="19">
        <f>M95*2*$T$8/12*0.3</f>
        <v>1540.5</v>
      </c>
      <c r="Y95" s="4"/>
    </row>
    <row r="96" spans="1:25" s="5" customFormat="1" ht="12.7" x14ac:dyDescent="0.4">
      <c r="A96" s="4"/>
      <c r="B96" s="14" t="s">
        <v>98</v>
      </c>
      <c r="C96" s="15">
        <v>30600</v>
      </c>
      <c r="D96" s="15">
        <v>34950</v>
      </c>
      <c r="E96" s="15">
        <v>39300</v>
      </c>
      <c r="F96" s="15">
        <v>43650</v>
      </c>
      <c r="G96" s="15">
        <v>47150</v>
      </c>
      <c r="H96" s="15">
        <v>50650</v>
      </c>
      <c r="I96" s="15">
        <v>54150</v>
      </c>
      <c r="J96" s="15">
        <v>57650</v>
      </c>
      <c r="K96" s="16">
        <f t="shared" si="3"/>
        <v>32775</v>
      </c>
      <c r="L96" s="16">
        <f t="shared" si="4"/>
        <v>45400</v>
      </c>
      <c r="M96" s="16">
        <f t="shared" si="5"/>
        <v>55900</v>
      </c>
      <c r="N96" s="17"/>
      <c r="O96" s="17"/>
      <c r="P96" s="17"/>
      <c r="Q96" s="4"/>
      <c r="R96" s="14" t="s">
        <v>98</v>
      </c>
      <c r="S96" s="19">
        <f>ROUNDDOWN(C96*2*$T$8/12*0.3,0)</f>
        <v>918</v>
      </c>
      <c r="T96" s="19">
        <f>ROUNDDOWN(K96*2*$T$8/12*0.3,0)</f>
        <v>983</v>
      </c>
      <c r="U96" s="19">
        <f>E96*2*$T$8/12*0.3</f>
        <v>1179</v>
      </c>
      <c r="V96" s="19">
        <f>L96*2*$T$8/12*0.3</f>
        <v>1362</v>
      </c>
      <c r="W96" s="19">
        <f>H96*2*$T$8/12*0.3</f>
        <v>1519.5</v>
      </c>
      <c r="X96" s="19">
        <f>M96*2*$T$8/12*0.3</f>
        <v>1677</v>
      </c>
      <c r="Y96" s="4"/>
    </row>
    <row r="97" spans="1:25" s="5" customFormat="1" ht="12.7" x14ac:dyDescent="0.4">
      <c r="A97" s="4"/>
      <c r="B97" s="14" t="s">
        <v>99</v>
      </c>
      <c r="C97" s="15">
        <v>28000</v>
      </c>
      <c r="D97" s="15">
        <v>32000</v>
      </c>
      <c r="E97" s="15">
        <v>36000</v>
      </c>
      <c r="F97" s="15">
        <v>40000</v>
      </c>
      <c r="G97" s="15">
        <v>43200</v>
      </c>
      <c r="H97" s="15">
        <v>46400</v>
      </c>
      <c r="I97" s="15">
        <v>49600</v>
      </c>
      <c r="J97" s="15">
        <v>52800</v>
      </c>
      <c r="K97" s="16">
        <f t="shared" si="3"/>
        <v>30000</v>
      </c>
      <c r="L97" s="16">
        <f t="shared" si="4"/>
        <v>41600</v>
      </c>
      <c r="M97" s="16">
        <f t="shared" si="5"/>
        <v>51200</v>
      </c>
      <c r="N97" s="17"/>
      <c r="O97" s="17"/>
      <c r="P97" s="17"/>
      <c r="Q97" s="4"/>
      <c r="R97" s="14" t="s">
        <v>99</v>
      </c>
      <c r="S97" s="19">
        <f>ROUNDDOWN(C97*2*$T$8/12*0.3,0)</f>
        <v>840</v>
      </c>
      <c r="T97" s="19">
        <f>ROUNDDOWN(K97*2*$T$8/12*0.3,0)</f>
        <v>900</v>
      </c>
      <c r="U97" s="19">
        <f>E97*2*$T$8/12*0.3</f>
        <v>1080</v>
      </c>
      <c r="V97" s="19">
        <f>L97*2*$T$8/12*0.3</f>
        <v>1248</v>
      </c>
      <c r="W97" s="19">
        <f>H97*2*$T$8/12*0.3</f>
        <v>1392</v>
      </c>
      <c r="X97" s="19">
        <f>M97*2*$T$8/12*0.3</f>
        <v>1536</v>
      </c>
      <c r="Y97" s="4"/>
    </row>
    <row r="98" spans="1:25" s="5" customFormat="1" ht="12.7" x14ac:dyDescent="0.4">
      <c r="A98" s="4"/>
      <c r="B98" s="14" t="s">
        <v>100</v>
      </c>
      <c r="C98" s="15">
        <v>30400</v>
      </c>
      <c r="D98" s="15">
        <v>34750</v>
      </c>
      <c r="E98" s="15">
        <v>39100</v>
      </c>
      <c r="F98" s="15">
        <v>43400</v>
      </c>
      <c r="G98" s="15">
        <v>46900</v>
      </c>
      <c r="H98" s="15">
        <v>50350</v>
      </c>
      <c r="I98" s="15">
        <v>53850</v>
      </c>
      <c r="J98" s="15">
        <v>57300</v>
      </c>
      <c r="K98" s="16">
        <f t="shared" si="3"/>
        <v>32575</v>
      </c>
      <c r="L98" s="16">
        <f t="shared" si="4"/>
        <v>45150</v>
      </c>
      <c r="M98" s="16">
        <f t="shared" si="5"/>
        <v>55575</v>
      </c>
      <c r="N98" s="17"/>
      <c r="O98" s="17"/>
      <c r="P98" s="17"/>
      <c r="Q98" s="4"/>
      <c r="R98" s="14" t="s">
        <v>100</v>
      </c>
      <c r="S98" s="19">
        <f>ROUNDDOWN(C98*2*$T$8/12*0.3,0)</f>
        <v>912</v>
      </c>
      <c r="T98" s="19">
        <f>ROUNDDOWN(K98*2*$T$8/12*0.3,0)</f>
        <v>977</v>
      </c>
      <c r="U98" s="19">
        <f>E98*2*$T$8/12*0.3</f>
        <v>1173</v>
      </c>
      <c r="V98" s="19">
        <f>L98*2*$T$8/12*0.3</f>
        <v>1354.5</v>
      </c>
      <c r="W98" s="19">
        <f>H98*2*$T$8/12*0.3</f>
        <v>1510.5</v>
      </c>
      <c r="X98" s="19">
        <f>M98*2*$T$8/12*0.3</f>
        <v>1667.25</v>
      </c>
      <c r="Y98" s="4"/>
    </row>
    <row r="99" spans="1:25" s="5" customFormat="1" ht="12.7" x14ac:dyDescent="0.4">
      <c r="A99" s="4"/>
      <c r="B99" s="14" t="s">
        <v>101</v>
      </c>
      <c r="C99" s="15">
        <v>30300</v>
      </c>
      <c r="D99" s="15">
        <v>34600</v>
      </c>
      <c r="E99" s="15">
        <v>38950</v>
      </c>
      <c r="F99" s="15">
        <v>43250</v>
      </c>
      <c r="G99" s="15">
        <v>46750</v>
      </c>
      <c r="H99" s="15">
        <v>50200</v>
      </c>
      <c r="I99" s="15">
        <v>53650</v>
      </c>
      <c r="J99" s="15">
        <v>57100</v>
      </c>
      <c r="K99" s="16">
        <f t="shared" si="3"/>
        <v>32450</v>
      </c>
      <c r="L99" s="16">
        <f t="shared" si="4"/>
        <v>45000</v>
      </c>
      <c r="M99" s="16">
        <f t="shared" si="5"/>
        <v>55375</v>
      </c>
      <c r="N99" s="17"/>
      <c r="O99" s="17"/>
      <c r="P99" s="17"/>
      <c r="Q99" s="4"/>
      <c r="R99" s="14" t="s">
        <v>101</v>
      </c>
      <c r="S99" s="19">
        <f>ROUNDDOWN(C99*2*$T$8/12*0.3,0)</f>
        <v>909</v>
      </c>
      <c r="T99" s="19">
        <f>ROUNDDOWN(K99*2*$T$8/12*0.3,0)</f>
        <v>973</v>
      </c>
      <c r="U99" s="19">
        <f>E99*2*$T$8/12*0.3</f>
        <v>1168.5</v>
      </c>
      <c r="V99" s="19">
        <f>L99*2*$T$8/12*0.3</f>
        <v>1350</v>
      </c>
      <c r="W99" s="19">
        <f>H99*2*$T$8/12*0.3</f>
        <v>1506</v>
      </c>
      <c r="X99" s="19">
        <f>M99*2*$T$8/12*0.3</f>
        <v>1661.25</v>
      </c>
      <c r="Y99" s="4"/>
    </row>
    <row r="100" spans="1:25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idden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idden="1" x14ac:dyDescent="0.4"/>
  </sheetData>
  <sheetProtection algorithmName="SHA-512" hashValue="yQOs2jhCOQIc2ViDaJmJHInrEDVULMjGY0zPlAViO+7QUowAY90GXffhBroAR5Cek9b9cMhqIzPYAu/HcgUJ5w==" saltValue="fXmoDz/RiV63XX6alzd/4w==" spinCount="100000" sheet="1" objects="1" scenarios="1"/>
  <protectedRanges>
    <protectedRange sqref="R11:X11" name="Range1"/>
  </protectedRanges>
  <mergeCells count="18">
    <mergeCell ref="C10:J10"/>
    <mergeCell ref="K10:M10"/>
    <mergeCell ref="S10:X10"/>
    <mergeCell ref="B2:K2"/>
    <mergeCell ref="L2:U2"/>
    <mergeCell ref="V2:X2"/>
    <mergeCell ref="B3:F3"/>
    <mergeCell ref="G3:H3"/>
    <mergeCell ref="I3:K3"/>
    <mergeCell ref="L3:N3"/>
    <mergeCell ref="O3:Q3"/>
    <mergeCell ref="R3:T3"/>
    <mergeCell ref="U3:W3"/>
    <mergeCell ref="B6:M6"/>
    <mergeCell ref="O6:Q6"/>
    <mergeCell ref="R6:X6"/>
    <mergeCell ref="O8:Q8"/>
    <mergeCell ref="R8:S8"/>
  </mergeCells>
  <dataValidations count="1">
    <dataValidation type="list" allowBlank="1" showInputMessage="1" showErrorMessage="1" sqref="T8" xr:uid="{6B9B36EA-03E8-4AD1-BA6F-AB8E88196D42}">
      <formula1>"20%,30%,40%,50%,60%,70%,80%"</formula1>
    </dataValidation>
  </dataValidations>
  <hyperlinks>
    <hyperlink ref="C8" r:id="rId1" xr:uid="{F002C83C-E9DF-4D42-AA2E-685FEA2F0690}"/>
    <hyperlink ref="O8:P8" r:id="rId2" display="See 26 U.S.C. §42(g)(2)(C)." xr:uid="{CEC6EDEC-F88C-4863-ABC2-B5037C2EA43E}"/>
  </hyperlinks>
  <pageMargins left="0.7" right="0.7" top="0.75" bottom="0.75" header="0.3" footer="0.3"/>
  <pageSetup scale="57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Ohio Housing Finance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Taylor</dc:creator>
  <cp:lastModifiedBy>Koch, Taylor</cp:lastModifiedBy>
  <cp:lastPrinted>2024-04-02T17:15:51Z</cp:lastPrinted>
  <dcterms:created xsi:type="dcterms:W3CDTF">2024-04-02T16:29:29Z</dcterms:created>
  <dcterms:modified xsi:type="dcterms:W3CDTF">2024-04-02T17:22:14Z</dcterms:modified>
</cp:coreProperties>
</file>