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showInkAnnotation="0" autoCompressPictures="0"/>
  <bookViews>
    <workbookView xWindow="0" yWindow="0" windowWidth="25600" windowHeight="160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4" i="1" l="1"/>
  <c r="A18" i="1"/>
  <c r="A19" i="1"/>
  <c r="A22" i="1"/>
  <c r="A4" i="1"/>
  <c r="A8" i="1"/>
  <c r="A9" i="1"/>
  <c r="A24" i="1"/>
  <c r="A25" i="1"/>
</calcChain>
</file>

<file path=xl/sharedStrings.xml><?xml version="1.0" encoding="utf-8"?>
<sst xmlns="http://schemas.openxmlformats.org/spreadsheetml/2006/main" count="31" uniqueCount="22">
  <si>
    <t>Your current customer count</t>
  </si>
  <si>
    <t>Number of active customers</t>
  </si>
  <si>
    <t>Estimated Retention Rate</t>
  </si>
  <si>
    <t>Customers that got away</t>
  </si>
  <si>
    <t xml:space="preserve">This is the amount of Gross Profit that slips away from your dealership each year  </t>
  </si>
  <si>
    <t>This is the amount you would increase Gross Profit by increasing your GP/RO</t>
  </si>
  <si>
    <t xml:space="preserve"> </t>
  </si>
  <si>
    <t>This is the amount you would increase Gross Profit by increasing your Retention Rate PER YEAR</t>
  </si>
  <si>
    <t>How much is Retention WORTH to you?</t>
  </si>
  <si>
    <t>SAMPLE DEALERSHIP</t>
  </si>
  <si>
    <t>YOUR DEALERSHIP</t>
  </si>
  <si>
    <t>WHAT IF'S?</t>
  </si>
  <si>
    <t xml:space="preserve">According to NADA the average dealership has 10,000 names in it's DMS database. </t>
  </si>
  <si>
    <t xml:space="preserve">30% Customer Retention is what NADA states the average is. </t>
  </si>
  <si>
    <t xml:space="preserve">  </t>
  </si>
  <si>
    <t>Avg. Customer RO</t>
  </si>
  <si>
    <t>Service visits per year ( enter 1, 2 or 3)</t>
  </si>
  <si>
    <t>Using the Retention Rate plus an avg. of 2 visits per year with 70% of the people SLIPPING AWAY, this is the average Gross Profit PER YEAR the average dealership is sending to OUTSIDE SHOPS - according to latest NADA benchmarks.</t>
  </si>
  <si>
    <t>Only enter data on cells colored in YELLOW</t>
  </si>
  <si>
    <t>Choose whatever % amount to see the increase Retention has on your bottom line</t>
  </si>
  <si>
    <t>Enter whatever dollar amount you would like to increase your RO by and see how that impacts your GP</t>
  </si>
  <si>
    <t>This is the combination of the two and how it would impact your Gross Profit PER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</si>
</sst>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12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Arial Black"/>
    </font>
    <font>
      <sz val="14"/>
      <color theme="1"/>
      <name val="Calibri"/>
      <family val="2"/>
      <scheme val="minor"/>
    </font>
    <font>
      <sz val="14"/>
      <color theme="1"/>
      <name val="Arial Black"/>
    </font>
    <font>
      <sz val="18"/>
      <color theme="1"/>
      <name val="Arial Black"/>
    </font>
    <font>
      <sz val="16"/>
      <color theme="1"/>
      <name val="Arial Rounded MT Bold"/>
    </font>
    <font>
      <sz val="12"/>
      <color rgb="FF000000"/>
      <name val="Calibri"/>
      <family val="2"/>
      <scheme val="minor"/>
    </font>
    <font>
      <sz val="14"/>
      <color rgb="FF000000"/>
      <name val="Calibri"/>
      <scheme val="minor"/>
    </font>
    <font>
      <sz val="8"/>
      <name val="Calibri"/>
      <family val="2"/>
      <scheme val="minor"/>
    </font>
    <font>
      <b/>
      <sz val="14"/>
      <color rgb="FF000000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D94FC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</borders>
  <cellStyleXfs count="2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8">
    <xf numFmtId="0" fontId="0" fillId="0" borderId="0" xfId="0"/>
    <xf numFmtId="0" fontId="4" fillId="2" borderId="0" xfId="0" applyFont="1" applyFill="1"/>
    <xf numFmtId="0" fontId="8" fillId="2" borderId="0" xfId="0" applyFont="1" applyFill="1" applyAlignment="1">
      <alignment vertical="top" wrapText="1"/>
    </xf>
    <xf numFmtId="0" fontId="4" fillId="3" borderId="1" xfId="0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/>
    <xf numFmtId="0" fontId="9" fillId="3" borderId="4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/>
    <xf numFmtId="0" fontId="3" fillId="2" borderId="1" xfId="0" applyFont="1" applyFill="1" applyBorder="1" applyAlignment="1">
      <alignment vertical="center" wrapText="1"/>
    </xf>
    <xf numFmtId="164" fontId="3" fillId="4" borderId="1" xfId="0" applyNumberFormat="1" applyFont="1" applyFill="1" applyBorder="1" applyAlignment="1">
      <alignment horizontal="center" vertical="center"/>
    </xf>
    <xf numFmtId="164" fontId="5" fillId="4" borderId="1" xfId="0" applyNumberFormat="1" applyFont="1" applyFill="1" applyBorder="1" applyAlignment="1">
      <alignment horizontal="center" vertical="center"/>
    </xf>
    <xf numFmtId="9" fontId="4" fillId="2" borderId="1" xfId="0" applyNumberFormat="1" applyFont="1" applyFill="1" applyBorder="1" applyAlignment="1">
      <alignment horizontal="center"/>
    </xf>
    <xf numFmtId="0" fontId="4" fillId="6" borderId="1" xfId="0" applyFont="1" applyFill="1" applyBorder="1" applyAlignment="1" applyProtection="1">
      <alignment horizontal="center"/>
      <protection locked="0"/>
    </xf>
    <xf numFmtId="9" fontId="4" fillId="6" borderId="1" xfId="0" applyNumberFormat="1" applyFont="1" applyFill="1" applyBorder="1" applyAlignment="1" applyProtection="1">
      <alignment horizontal="center"/>
      <protection locked="0"/>
    </xf>
    <xf numFmtId="164" fontId="4" fillId="6" borderId="1" xfId="0" applyNumberFormat="1" applyFont="1" applyFill="1" applyBorder="1" applyAlignment="1" applyProtection="1">
      <alignment horizontal="center"/>
      <protection locked="0"/>
    </xf>
    <xf numFmtId="9" fontId="4" fillId="6" borderId="1" xfId="0" applyNumberFormat="1" applyFont="1" applyFill="1" applyBorder="1" applyAlignment="1" applyProtection="1">
      <alignment horizontal="center" vertical="center"/>
      <protection locked="0"/>
    </xf>
    <xf numFmtId="164" fontId="4" fillId="6" borderId="1" xfId="0" applyNumberFormat="1" applyFont="1" applyFill="1" applyBorder="1" applyAlignment="1" applyProtection="1">
      <alignment horizontal="center" vertical="center"/>
      <protection locked="0"/>
    </xf>
    <xf numFmtId="0" fontId="6" fillId="5" borderId="0" xfId="0" applyFont="1" applyFill="1" applyAlignment="1">
      <alignment horizontal="center" vertical="center"/>
    </xf>
    <xf numFmtId="0" fontId="4" fillId="4" borderId="3" xfId="0" applyFont="1" applyFill="1" applyBorder="1" applyAlignment="1">
      <alignment horizontal="left" vertical="center" wrapText="1"/>
    </xf>
    <xf numFmtId="0" fontId="4" fillId="4" borderId="4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top" wrapText="1"/>
    </xf>
    <xf numFmtId="0" fontId="3" fillId="4" borderId="4" xfId="0" applyFont="1" applyFill="1" applyBorder="1" applyAlignment="1">
      <alignment horizontal="left" vertical="top" wrapText="1"/>
    </xf>
    <xf numFmtId="0" fontId="5" fillId="4" borderId="3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7" fillId="0" borderId="8" xfId="0" applyFont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2" borderId="5" xfId="0" applyFont="1" applyFill="1" applyBorder="1" applyAlignment="1">
      <alignment horizontal="left" vertical="top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4" fillId="4" borderId="2" xfId="0" applyFont="1" applyFill="1" applyBorder="1" applyAlignment="1">
      <alignment horizontal="left" vertical="center" wrapText="1"/>
    </xf>
    <xf numFmtId="0" fontId="11" fillId="7" borderId="5" xfId="0" applyFont="1" applyFill="1" applyBorder="1" applyAlignment="1">
      <alignment horizontal="center" vertical="center" wrapText="1"/>
    </xf>
    <xf numFmtId="0" fontId="11" fillId="7" borderId="6" xfId="0" applyFont="1" applyFill="1" applyBorder="1" applyAlignment="1">
      <alignment horizontal="center" vertical="center" wrapText="1"/>
    </xf>
  </cellXfs>
  <cellStyles count="2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topLeftCell="A7" workbookViewId="0">
      <selection activeCell="A22" sqref="A22"/>
    </sheetView>
  </sheetViews>
  <sheetFormatPr baseColWidth="10" defaultRowHeight="15" x14ac:dyDescent="0"/>
  <cols>
    <col min="1" max="1" width="15.5" bestFit="1" customWidth="1"/>
    <col min="2" max="2" width="37.6640625" customWidth="1"/>
    <col min="3" max="3" width="31.6640625" customWidth="1"/>
  </cols>
  <sheetData>
    <row r="1" spans="1:10" ht="34" customHeight="1">
      <c r="A1" s="20" t="s">
        <v>8</v>
      </c>
      <c r="B1" s="20"/>
      <c r="C1" s="20"/>
    </row>
    <row r="2" spans="1:10" ht="18" customHeight="1">
      <c r="A2" s="29" t="s">
        <v>9</v>
      </c>
      <c r="B2" s="29"/>
      <c r="C2" s="29"/>
    </row>
    <row r="3" spans="1:10" ht="22" customHeight="1">
      <c r="A3" s="7">
        <v>10000</v>
      </c>
      <c r="B3" s="10" t="s">
        <v>0</v>
      </c>
      <c r="C3" s="32" t="s">
        <v>12</v>
      </c>
      <c r="E3" s="31" t="s">
        <v>6</v>
      </c>
    </row>
    <row r="4" spans="1:10" ht="22" customHeight="1">
      <c r="A4" s="7">
        <f>A3*A5</f>
        <v>3000</v>
      </c>
      <c r="B4" s="10" t="s">
        <v>1</v>
      </c>
      <c r="C4" s="33"/>
      <c r="E4" s="31"/>
    </row>
    <row r="5" spans="1:10" ht="22" customHeight="1">
      <c r="A5" s="14">
        <v>0.3</v>
      </c>
      <c r="B5" s="10" t="s">
        <v>2</v>
      </c>
      <c r="C5" s="32" t="s">
        <v>13</v>
      </c>
      <c r="E5" s="31"/>
    </row>
    <row r="6" spans="1:10" ht="22" customHeight="1">
      <c r="A6" s="8">
        <v>268</v>
      </c>
      <c r="B6" s="10" t="s">
        <v>15</v>
      </c>
      <c r="C6" s="33"/>
      <c r="E6" s="31"/>
      <c r="J6" t="s">
        <v>6</v>
      </c>
    </row>
    <row r="7" spans="1:10" ht="22" customHeight="1">
      <c r="A7" s="7">
        <v>2</v>
      </c>
      <c r="B7" s="10" t="s">
        <v>16</v>
      </c>
      <c r="C7" s="2"/>
      <c r="E7" s="31"/>
      <c r="G7" t="s">
        <v>6</v>
      </c>
    </row>
    <row r="8" spans="1:10" ht="22" customHeight="1">
      <c r="A8" s="7">
        <f>A3-A4</f>
        <v>7000</v>
      </c>
      <c r="B8" s="10" t="s">
        <v>3</v>
      </c>
      <c r="C8" s="2"/>
      <c r="E8" s="31"/>
    </row>
    <row r="9" spans="1:10" ht="58" customHeight="1">
      <c r="A9" s="9">
        <f>A8*(A6*0.46)*A7+H1</f>
        <v>1725920</v>
      </c>
      <c r="B9" s="11" t="s">
        <v>4</v>
      </c>
      <c r="C9" s="32" t="s">
        <v>17</v>
      </c>
      <c r="E9" s="31"/>
      <c r="G9" t="s">
        <v>14</v>
      </c>
    </row>
    <row r="10" spans="1:10" ht="33" customHeight="1">
      <c r="A10" s="1"/>
      <c r="B10" s="1"/>
      <c r="C10" s="34"/>
      <c r="E10" s="31"/>
    </row>
    <row r="11" spans="1:10" ht="20" customHeight="1">
      <c r="A11" s="1"/>
      <c r="B11" s="1"/>
      <c r="C11" s="33"/>
      <c r="E11" s="31"/>
    </row>
    <row r="12" spans="1:10" ht="19" customHeight="1">
      <c r="A12" s="29" t="s">
        <v>10</v>
      </c>
      <c r="B12" s="29"/>
      <c r="C12" s="29"/>
      <c r="E12" s="31"/>
    </row>
    <row r="13" spans="1:10" ht="22" customHeight="1">
      <c r="A13" s="15">
        <v>15000</v>
      </c>
      <c r="B13" s="5" t="s">
        <v>0</v>
      </c>
      <c r="C13" s="36" t="s">
        <v>18</v>
      </c>
      <c r="E13" s="31"/>
    </row>
    <row r="14" spans="1:10" ht="22" customHeight="1">
      <c r="A14" s="3">
        <f>A13*A15</f>
        <v>4500</v>
      </c>
      <c r="B14" s="5" t="s">
        <v>1</v>
      </c>
      <c r="C14" s="37"/>
      <c r="E14" s="31"/>
    </row>
    <row r="15" spans="1:10" ht="22" customHeight="1">
      <c r="A15" s="16">
        <v>0.3</v>
      </c>
      <c r="B15" s="5" t="s">
        <v>2</v>
      </c>
      <c r="C15" s="6"/>
      <c r="E15" s="31"/>
    </row>
    <row r="16" spans="1:10" ht="22" customHeight="1">
      <c r="A16" s="17">
        <v>255</v>
      </c>
      <c r="B16" s="5" t="s">
        <v>15</v>
      </c>
      <c r="C16" s="6"/>
      <c r="E16" s="31"/>
    </row>
    <row r="17" spans="1:5" ht="22" customHeight="1">
      <c r="A17" s="15">
        <v>2</v>
      </c>
      <c r="B17" s="5" t="s">
        <v>16</v>
      </c>
      <c r="C17" s="6"/>
      <c r="E17" s="31"/>
    </row>
    <row r="18" spans="1:5" ht="22" customHeight="1">
      <c r="A18" s="3">
        <f>A13-A14</f>
        <v>10500</v>
      </c>
      <c r="B18" s="5" t="s">
        <v>3</v>
      </c>
      <c r="C18" s="6"/>
      <c r="E18" s="31"/>
    </row>
    <row r="19" spans="1:5" ht="38" customHeight="1">
      <c r="A19" s="4">
        <f>A18*(A16*0.46)*A17</f>
        <v>2463300.0000000005</v>
      </c>
      <c r="B19" s="27" t="s">
        <v>4</v>
      </c>
      <c r="C19" s="28"/>
      <c r="E19" s="31"/>
    </row>
    <row r="20" spans="1:5" ht="30" customHeight="1">
      <c r="A20" s="30" t="s">
        <v>11</v>
      </c>
      <c r="B20" s="30"/>
      <c r="C20" s="30"/>
      <c r="E20" s="31"/>
    </row>
    <row r="21" spans="1:5" ht="41" customHeight="1">
      <c r="A21" s="18">
        <v>0.15</v>
      </c>
      <c r="B21" s="35" t="s">
        <v>19</v>
      </c>
      <c r="C21" s="22"/>
      <c r="E21" s="31"/>
    </row>
    <row r="22" spans="1:5" ht="37" customHeight="1">
      <c r="A22" s="12">
        <f>(A19*(A21))</f>
        <v>369495.00000000006</v>
      </c>
      <c r="B22" s="23" t="s">
        <v>7</v>
      </c>
      <c r="C22" s="24"/>
      <c r="E22" s="31"/>
    </row>
    <row r="23" spans="1:5" ht="40" customHeight="1">
      <c r="A23" s="19">
        <v>10</v>
      </c>
      <c r="B23" s="21" t="s">
        <v>20</v>
      </c>
      <c r="C23" s="22"/>
      <c r="E23" s="31"/>
    </row>
    <row r="24" spans="1:5" ht="38" customHeight="1">
      <c r="A24" s="12">
        <f>A18*((A16+A23)*0.46*A17)-A19</f>
        <v>96599.999999999534</v>
      </c>
      <c r="B24" s="23" t="s">
        <v>5</v>
      </c>
      <c r="C24" s="24"/>
      <c r="E24" s="31"/>
    </row>
    <row r="25" spans="1:5" ht="44" customHeight="1">
      <c r="A25" s="13">
        <f>A22+A24</f>
        <v>466094.99999999959</v>
      </c>
      <c r="B25" s="25" t="s">
        <v>21</v>
      </c>
      <c r="C25" s="26"/>
      <c r="E25" s="31"/>
    </row>
  </sheetData>
  <sheetProtection password="CEAA" sheet="1" objects="1" scenarios="1"/>
  <mergeCells count="15">
    <mergeCell ref="E3:E25"/>
    <mergeCell ref="C3:C4"/>
    <mergeCell ref="C5:C6"/>
    <mergeCell ref="C9:C11"/>
    <mergeCell ref="B21:C21"/>
    <mergeCell ref="B22:C22"/>
    <mergeCell ref="C13:C14"/>
    <mergeCell ref="A1:C1"/>
    <mergeCell ref="B23:C23"/>
    <mergeCell ref="B24:C24"/>
    <mergeCell ref="B25:C25"/>
    <mergeCell ref="B19:C19"/>
    <mergeCell ref="A2:C2"/>
    <mergeCell ref="A12:C12"/>
    <mergeCell ref="A20:C20"/>
  </mergeCells>
  <phoneticPr fontId="10" type="noConversion"/>
  <pageMargins left="0.5" right="0.5" top="0.5" bottom="0.5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Hembrough</dc:creator>
  <cp:lastModifiedBy>Scott Hembrough</cp:lastModifiedBy>
  <cp:lastPrinted>2018-10-09T17:11:16Z</cp:lastPrinted>
  <dcterms:created xsi:type="dcterms:W3CDTF">2018-10-09T14:51:48Z</dcterms:created>
  <dcterms:modified xsi:type="dcterms:W3CDTF">2018-10-15T19:43:34Z</dcterms:modified>
</cp:coreProperties>
</file>