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ostate-my.sharepoint.com/personal/rachel68_colostate_edu/Documents/Regents/"/>
    </mc:Choice>
  </mc:AlternateContent>
  <xr:revisionPtr revIDLastSave="0" documentId="8_{62DC3C1F-4FA7-483B-89F8-A02B4D4AE6CB}" xr6:coauthVersionLast="47" xr6:coauthVersionMax="47" xr10:uidLastSave="{00000000-0000-0000-0000-000000000000}"/>
  <bookViews>
    <workbookView xWindow="-120" yWindow="-120" windowWidth="29040" windowHeight="15720" xr2:uid="{8D7C8E73-8A43-46BB-8C25-B144773AD3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K24" i="1"/>
  <c r="C24" i="1"/>
  <c r="O23" i="1"/>
  <c r="K23" i="1"/>
  <c r="C23" i="1"/>
  <c r="O20" i="1"/>
  <c r="K20" i="1"/>
  <c r="C20" i="1"/>
  <c r="O19" i="1"/>
  <c r="K19" i="1"/>
  <c r="C19" i="1"/>
  <c r="O16" i="1"/>
  <c r="K16" i="1"/>
  <c r="C16" i="1"/>
  <c r="O14" i="1"/>
  <c r="K14" i="1"/>
  <c r="C14" i="1"/>
  <c r="O13" i="1"/>
  <c r="K13" i="1"/>
  <c r="C13" i="1"/>
  <c r="O12" i="1"/>
  <c r="K12" i="1"/>
  <c r="C12" i="1"/>
  <c r="O11" i="1"/>
  <c r="K11" i="1"/>
  <c r="C11" i="1"/>
  <c r="H10" i="1"/>
  <c r="U7" i="1"/>
  <c r="X6" i="1"/>
  <c r="Y25" i="1" s="1"/>
  <c r="V6" i="1"/>
  <c r="W24" i="1" s="1"/>
  <c r="T6" i="1"/>
  <c r="U24" i="1" s="1"/>
  <c r="R6" i="1"/>
  <c r="S20" i="1" s="1"/>
  <c r="P6" i="1"/>
  <c r="Q20" i="1" s="1"/>
  <c r="N6" i="1"/>
  <c r="O25" i="1" s="1"/>
  <c r="L6" i="1"/>
  <c r="M25" i="1" s="1"/>
  <c r="J6" i="1"/>
  <c r="K25" i="1" s="1"/>
  <c r="H6" i="1"/>
  <c r="I25" i="1" s="1"/>
  <c r="F6" i="1"/>
  <c r="G7" i="1" s="1"/>
  <c r="D6" i="1"/>
  <c r="E8" i="1" s="1"/>
  <c r="B6" i="1"/>
  <c r="C8" i="1" s="1"/>
  <c r="C25" i="1" l="1"/>
  <c r="Q13" i="1"/>
  <c r="E25" i="1"/>
  <c r="S19" i="1"/>
  <c r="G25" i="1"/>
  <c r="Q8" i="1"/>
  <c r="S8" i="1"/>
  <c r="Q14" i="1"/>
  <c r="Q23" i="1"/>
  <c r="S12" i="1"/>
  <c r="S16" i="1"/>
  <c r="S23" i="1"/>
  <c r="E7" i="1"/>
  <c r="G8" i="1"/>
  <c r="E11" i="1"/>
  <c r="E12" i="1"/>
  <c r="E13" i="1"/>
  <c r="E14" i="1"/>
  <c r="E16" i="1"/>
  <c r="E19" i="1"/>
  <c r="E20" i="1"/>
  <c r="E23" i="1"/>
  <c r="E24" i="1"/>
  <c r="I7" i="1"/>
  <c r="I8" i="1"/>
  <c r="G11" i="1"/>
  <c r="G12" i="1"/>
  <c r="G13" i="1"/>
  <c r="G14" i="1"/>
  <c r="G16" i="1"/>
  <c r="G19" i="1"/>
  <c r="G20" i="1"/>
  <c r="G23" i="1"/>
  <c r="G24" i="1"/>
  <c r="K7" i="1"/>
  <c r="K8" i="1"/>
  <c r="I11" i="1"/>
  <c r="I12" i="1"/>
  <c r="I13" i="1"/>
  <c r="I14" i="1"/>
  <c r="I16" i="1"/>
  <c r="I19" i="1"/>
  <c r="I20" i="1"/>
  <c r="I23" i="1"/>
  <c r="I24" i="1"/>
  <c r="Q19" i="1"/>
  <c r="Q7" i="1"/>
  <c r="Q11" i="1"/>
  <c r="Q16" i="1"/>
  <c r="Q24" i="1"/>
  <c r="U8" i="1"/>
  <c r="S14" i="1"/>
  <c r="S24" i="1"/>
  <c r="M7" i="1"/>
  <c r="M8" i="1"/>
  <c r="O7" i="1"/>
  <c r="O8" i="1"/>
  <c r="M11" i="1"/>
  <c r="M12" i="1"/>
  <c r="M13" i="1"/>
  <c r="M14" i="1"/>
  <c r="M16" i="1"/>
  <c r="M19" i="1"/>
  <c r="M20" i="1"/>
  <c r="M23" i="1"/>
  <c r="M24" i="1"/>
  <c r="Q25" i="1"/>
  <c r="S25" i="1"/>
  <c r="U25" i="1"/>
  <c r="W25" i="1"/>
  <c r="S7" i="1"/>
  <c r="Q12" i="1"/>
  <c r="S11" i="1"/>
  <c r="S13" i="1"/>
  <c r="W7" i="1"/>
  <c r="W8" i="1"/>
  <c r="U11" i="1"/>
  <c r="U12" i="1"/>
  <c r="U13" i="1"/>
  <c r="U14" i="1"/>
  <c r="U16" i="1"/>
  <c r="U19" i="1"/>
  <c r="U20" i="1"/>
  <c r="U23" i="1"/>
  <c r="Y7" i="1"/>
  <c r="Y8" i="1"/>
  <c r="W11" i="1"/>
  <c r="W12" i="1"/>
  <c r="W13" i="1"/>
  <c r="W14" i="1"/>
  <c r="W16" i="1"/>
  <c r="W19" i="1"/>
  <c r="W20" i="1"/>
  <c r="W23" i="1"/>
  <c r="C7" i="1"/>
  <c r="Y11" i="1"/>
  <c r="Y12" i="1"/>
  <c r="Y13" i="1"/>
  <c r="Y14" i="1"/>
  <c r="Y16" i="1"/>
  <c r="Y19" i="1"/>
  <c r="Y20" i="1"/>
  <c r="Y23" i="1"/>
  <c r="Y24" i="1"/>
</calcChain>
</file>

<file path=xl/sharedStrings.xml><?xml version="1.0" encoding="utf-8"?>
<sst xmlns="http://schemas.openxmlformats.org/spreadsheetml/2006/main" count="55" uniqueCount="44">
  <si>
    <t>ACVECC-VetCOT Trauma Registry</t>
  </si>
  <si>
    <r>
      <t xml:space="preserve">Quarterly Report V3 </t>
    </r>
    <r>
      <rPr>
        <b/>
        <u/>
        <sz val="14"/>
        <color theme="1"/>
        <rFont val="Aptos Narrow"/>
        <family val="2"/>
        <scheme val="minor"/>
      </rPr>
      <t>ONLY*</t>
    </r>
    <r>
      <rPr>
        <b/>
        <sz val="14"/>
        <color theme="1"/>
        <rFont val="Aptos Narrow"/>
        <family val="2"/>
        <scheme val="minor"/>
      </rPr>
      <t xml:space="preserve"> by Quarter:  Jan 2022 through Dec 2024</t>
    </r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</si>
  <si>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</si>
  <si>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</si>
  <si>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</si>
  <si>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</si>
  <si>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</si>
  <si>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</si>
  <si>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</si>
  <si>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</si>
  <si>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</si>
  <si>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</si>
  <si>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</si>
  <si>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</si>
  <si>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Jan 2022- 
Mar 2022</t>
  </si>
  <si>
    <t>%</t>
  </si>
  <si>
    <t>Apr 2022- 
Jun 2022</t>
  </si>
  <si>
    <t>Jul 2022- 
Sep 2022</t>
  </si>
  <si>
    <t>Oct 2022- 
Dec 2022</t>
  </si>
  <si>
    <t>Jan 2023-Mar 2023</t>
  </si>
  <si>
    <t>Apr 2023-Jun 2023</t>
  </si>
  <si>
    <t>Jul 2023-Sep 2023</t>
  </si>
  <si>
    <t>Oct 2023- 
Dec 2023</t>
  </si>
  <si>
    <t>Jan 2024-Mar 2024</t>
  </si>
  <si>
    <t>Apr 2024-Jun 2024</t>
  </si>
  <si>
    <t>Jul 2024-Sep 2024</t>
  </si>
  <si>
    <t>Oct 2024-Dec 2024</t>
  </si>
  <si>
    <t>TOTAL CASES:</t>
  </si>
  <si>
    <t>Canine Cases</t>
  </si>
  <si>
    <t>Feline Cases</t>
  </si>
  <si>
    <t>TYPE OF TRAUMA:</t>
  </si>
  <si>
    <t>Blunt</t>
  </si>
  <si>
    <t>Penetrating</t>
  </si>
  <si>
    <t>Environmental</t>
  </si>
  <si>
    <t>Multiple</t>
  </si>
  <si>
    <t>Saw DVM Prior to Admission? (Yes)</t>
  </si>
  <si>
    <t>INTERVENTION:</t>
  </si>
  <si>
    <t>Admitted to Hospital due to severity of injury (Yes)</t>
  </si>
  <si>
    <t>Surgery (Yes)</t>
  </si>
  <si>
    <t>OUTCOME:</t>
  </si>
  <si>
    <t>Survived to Discharge</t>
  </si>
  <si>
    <t>Died</t>
  </si>
  <si>
    <t>Euthanized</t>
  </si>
  <si>
    <t>* does not include the cross over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</si>
</sst>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1"/>
      <color theme="2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7" fontId="0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3" fontId="0" fillId="3" borderId="1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7" fontId="0" fillId="3" borderId="1" xfId="1" applyNumberFormat="1" applyFont="1" applyFill="1" applyBorder="1" applyAlignment="1">
      <alignment horizontal="center"/>
    </xf>
    <xf numFmtId="37" fontId="0" fillId="3" borderId="1" xfId="1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9" fontId="0" fillId="2" borderId="1" xfId="0" applyNumberForma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37" fontId="0" fillId="2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3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7" fontId="0" fillId="0" borderId="1" xfId="1" applyNumberFormat="1" applyFont="1" applyBorder="1" applyAlignment="1">
      <alignment horizontal="center"/>
    </xf>
    <xf numFmtId="37" fontId="0" fillId="0" borderId="1" xfId="1" applyNumberFormat="1" applyFont="1" applyBorder="1" applyAlignment="1">
      <alignment horizontal="right"/>
    </xf>
    <xf numFmtId="0" fontId="6" fillId="0" borderId="0" xfId="0" applyFont="1"/>
    <xf numFmtId="164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E86D-F751-4B76-8592-AFC4A7A0CEC5}">
  <dimension ref="A1:Y26"/>
  <sheetViews>
    <sheetView tabSelected="1" workbookViewId="0">
      <selection activeCell="V14" sqref="V14"/>
    </sheetView>
  </sheetViews>
  <sheetFormatPr defaultColWidth="23.5703125" defaultRowHeight="15" x14ac:dyDescent="0.25"/>
  <cols>
    <col min="1" max="1" width="36.5703125" bestFit="1" customWidth="1"/>
    <col min="2" max="2" width="9" bestFit="1" customWidth="1"/>
    <col min="3" max="3" width="4.5703125" bestFit="1" customWidth="1"/>
    <col min="4" max="4" width="9.140625" bestFit="1" customWidth="1"/>
    <col min="5" max="5" width="4.5703125" bestFit="1" customWidth="1"/>
    <col min="6" max="6" width="8.85546875" bestFit="1" customWidth="1"/>
    <col min="7" max="7" width="4.5703125" bestFit="1" customWidth="1"/>
    <col min="8" max="8" width="9.28515625" bestFit="1" customWidth="1"/>
    <col min="9" max="9" width="4.5703125" bestFit="1" customWidth="1"/>
    <col min="10" max="10" width="11.7109375" customWidth="1"/>
    <col min="11" max="11" width="4.5703125" bestFit="1" customWidth="1"/>
    <col min="12" max="12" width="11.7109375" customWidth="1"/>
    <col min="13" max="13" width="4.5703125" bestFit="1" customWidth="1"/>
    <col min="14" max="14" width="10.7109375" customWidth="1"/>
    <col min="15" max="15" width="4.5703125" bestFit="1" customWidth="1"/>
    <col min="16" max="16" width="9.28515625" bestFit="1" customWidth="1"/>
    <col min="17" max="17" width="4.5703125" bestFit="1" customWidth="1"/>
    <col min="18" max="18" width="11.5703125" customWidth="1"/>
    <col min="19" max="19" width="4.5703125" bestFit="1" customWidth="1"/>
    <col min="20" max="20" width="10.85546875" customWidth="1"/>
    <col min="21" max="21" width="4.5703125" bestFit="1" customWidth="1"/>
    <col min="22" max="22" width="9" customWidth="1"/>
    <col min="23" max="23" width="4.5703125" bestFit="1" customWidth="1"/>
    <col min="24" max="24" width="9.140625" customWidth="1"/>
    <col min="25" max="25" width="4.5703125" bestFit="1" customWidth="1"/>
  </cols>
  <sheetData>
    <row r="1" spans="1:25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.75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5" x14ac:dyDescent="0.25">
      <c r="A4" s="5"/>
      <c r="B4" s="6" t="s">
        <v>2</v>
      </c>
      <c r="C4" s="6"/>
      <c r="D4" s="6" t="s">
        <v>3</v>
      </c>
      <c r="E4" s="6"/>
      <c r="F4" s="6" t="s">
        <v>4</v>
      </c>
      <c r="G4" s="6"/>
      <c r="H4" s="6" t="s">
        <v>5</v>
      </c>
      <c r="I4" s="6"/>
      <c r="J4" s="6" t="s">
        <v>6</v>
      </c>
      <c r="K4" s="6"/>
      <c r="L4" s="6" t="s">
        <v>7</v>
      </c>
      <c r="M4" s="6"/>
      <c r="N4" s="6" t="s">
        <v>8</v>
      </c>
      <c r="O4" s="6"/>
      <c r="P4" s="6" t="s">
        <v>9</v>
      </c>
      <c r="Q4" s="6"/>
      <c r="R4" s="6" t="s">
        <v>10</v>
      </c>
      <c r="S4" s="6"/>
      <c r="T4" s="6" t="s">
        <v>11</v>
      </c>
      <c r="U4" s="6"/>
      <c r="V4" s="6" t="s">
        <v>12</v>
      </c>
      <c r="W4" s="6"/>
      <c r="X4" s="6" t="s">
        <v>13</v>
      </c>
      <c r="Y4" s="6"/>
    </row>
    <row r="5" spans="1:25" ht="30" x14ac:dyDescent="0.25">
      <c r="A5" s="5"/>
      <c r="B5" s="6" t="s">
        <v>14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15</v>
      </c>
      <c r="H5" s="6" t="s">
        <v>18</v>
      </c>
      <c r="I5" s="6" t="s">
        <v>15</v>
      </c>
      <c r="J5" s="6" t="s">
        <v>19</v>
      </c>
      <c r="K5" s="6" t="s">
        <v>15</v>
      </c>
      <c r="L5" s="6" t="s">
        <v>20</v>
      </c>
      <c r="M5" s="6" t="s">
        <v>15</v>
      </c>
      <c r="N5" s="6" t="s">
        <v>21</v>
      </c>
      <c r="O5" s="6" t="s">
        <v>15</v>
      </c>
      <c r="P5" s="6" t="s">
        <v>22</v>
      </c>
      <c r="Q5" s="6" t="s">
        <v>15</v>
      </c>
      <c r="R5" s="6" t="s">
        <v>23</v>
      </c>
      <c r="S5" s="6" t="s">
        <v>15</v>
      </c>
      <c r="T5" s="6" t="s">
        <v>24</v>
      </c>
      <c r="U5" s="6" t="s">
        <v>15</v>
      </c>
      <c r="V5" s="6" t="s">
        <v>25</v>
      </c>
      <c r="W5" s="6" t="s">
        <v>15</v>
      </c>
      <c r="X5" s="6" t="s">
        <v>26</v>
      </c>
      <c r="Y5" s="6" t="s">
        <v>15</v>
      </c>
    </row>
    <row r="6" spans="1:25" x14ac:dyDescent="0.25">
      <c r="A6" s="7" t="s">
        <v>27</v>
      </c>
      <c r="B6" s="8">
        <f>SUM(B7:B8)</f>
        <v>843</v>
      </c>
      <c r="C6" s="9"/>
      <c r="D6" s="8">
        <f>SUM(D7:D8)</f>
        <v>995</v>
      </c>
      <c r="E6" s="9"/>
      <c r="F6" s="8">
        <f>SUM(F7:F8)</f>
        <v>1032</v>
      </c>
      <c r="G6" s="9"/>
      <c r="H6" s="8">
        <f>SUM(H7:H8)</f>
        <v>993</v>
      </c>
      <c r="I6" s="9"/>
      <c r="J6" s="10">
        <f>SUM(J7:J8)</f>
        <v>1140</v>
      </c>
      <c r="K6" s="9"/>
      <c r="L6" s="10">
        <f>SUM(L7:L8)</f>
        <v>1424</v>
      </c>
      <c r="M6" s="9"/>
      <c r="N6" s="10">
        <f>SUM(N7:N8)</f>
        <v>1447</v>
      </c>
      <c r="O6" s="9"/>
      <c r="P6" s="8">
        <f>SUM(P7:P8)</f>
        <v>1320</v>
      </c>
      <c r="Q6" s="9"/>
      <c r="R6" s="10">
        <f>SUM(R7:R8)</f>
        <v>2094</v>
      </c>
      <c r="S6" s="9"/>
      <c r="T6" s="10">
        <f>SUM(T7:T8)</f>
        <v>1275</v>
      </c>
      <c r="U6" s="9"/>
      <c r="V6" s="10">
        <f>SUM(V7:V8)</f>
        <v>1549</v>
      </c>
      <c r="W6" s="9"/>
      <c r="X6" s="10">
        <f>SUM(X7:X8)</f>
        <v>1099</v>
      </c>
      <c r="Y6" s="9"/>
    </row>
    <row r="7" spans="1:25" x14ac:dyDescent="0.25">
      <c r="A7" s="11" t="s">
        <v>28</v>
      </c>
      <c r="B7" s="12">
        <v>725</v>
      </c>
      <c r="C7" s="13">
        <f>+B7/B6</f>
        <v>0.86002372479240807</v>
      </c>
      <c r="D7" s="12">
        <v>804</v>
      </c>
      <c r="E7" s="13">
        <f>+D7/D6</f>
        <v>0.80804020100502516</v>
      </c>
      <c r="F7" s="14">
        <v>853</v>
      </c>
      <c r="G7" s="13">
        <f>+F7/F6</f>
        <v>0.82655038759689925</v>
      </c>
      <c r="H7" s="15">
        <v>822</v>
      </c>
      <c r="I7" s="13">
        <f>+H7/H6</f>
        <v>0.82779456193353473</v>
      </c>
      <c r="J7" s="16">
        <v>966</v>
      </c>
      <c r="K7" s="13">
        <f>+J7/J6</f>
        <v>0.84736842105263155</v>
      </c>
      <c r="L7" s="17">
        <v>1179</v>
      </c>
      <c r="M7" s="13">
        <f>+L7/L6</f>
        <v>0.8279494382022472</v>
      </c>
      <c r="N7" s="17">
        <v>1180</v>
      </c>
      <c r="O7" s="13">
        <f>+N7/N6</f>
        <v>0.81548030407740157</v>
      </c>
      <c r="P7" s="17">
        <v>1083</v>
      </c>
      <c r="Q7" s="13">
        <f>+P7/P6</f>
        <v>0.82045454545454544</v>
      </c>
      <c r="R7" s="16">
        <v>1732</v>
      </c>
      <c r="S7" s="13">
        <f>+R7/R6</f>
        <v>0.82712511938872968</v>
      </c>
      <c r="T7" s="17">
        <v>1064</v>
      </c>
      <c r="U7" s="13">
        <f>+T7/T6</f>
        <v>0.83450980392156859</v>
      </c>
      <c r="V7" s="17">
        <v>1286</v>
      </c>
      <c r="W7" s="13">
        <f>+V7/V6</f>
        <v>0.83021304067140089</v>
      </c>
      <c r="X7" s="17">
        <v>844</v>
      </c>
      <c r="Y7" s="13">
        <f>+X7/X6</f>
        <v>0.76797088262056412</v>
      </c>
    </row>
    <row r="8" spans="1:25" x14ac:dyDescent="0.25">
      <c r="A8" s="11" t="s">
        <v>29</v>
      </c>
      <c r="B8" s="12">
        <v>118</v>
      </c>
      <c r="C8" s="13">
        <f>+B8/B$6</f>
        <v>0.13997627520759193</v>
      </c>
      <c r="D8" s="12">
        <v>191</v>
      </c>
      <c r="E8" s="13">
        <f>+D8/D$6</f>
        <v>0.19195979899497487</v>
      </c>
      <c r="F8" s="14">
        <v>179</v>
      </c>
      <c r="G8" s="13">
        <f>+F8/F$6</f>
        <v>0.17344961240310078</v>
      </c>
      <c r="H8" s="15">
        <v>171</v>
      </c>
      <c r="I8" s="13">
        <f>+H8/H$6</f>
        <v>0.17220543806646527</v>
      </c>
      <c r="J8" s="16">
        <v>174</v>
      </c>
      <c r="K8" s="13">
        <f>+J8/J$6</f>
        <v>0.15263157894736842</v>
      </c>
      <c r="L8" s="17">
        <v>245</v>
      </c>
      <c r="M8" s="13">
        <f>+L8/L$6</f>
        <v>0.1720505617977528</v>
      </c>
      <c r="N8" s="17">
        <v>267</v>
      </c>
      <c r="O8" s="13">
        <f>+N8/N$6</f>
        <v>0.18451969592259848</v>
      </c>
      <c r="P8" s="17">
        <v>237</v>
      </c>
      <c r="Q8" s="13">
        <f>+P8/P$6</f>
        <v>0.17954545454545454</v>
      </c>
      <c r="R8" s="16">
        <v>362</v>
      </c>
      <c r="S8" s="13">
        <f>+R8/R$6</f>
        <v>0.17287488061127029</v>
      </c>
      <c r="T8" s="17">
        <v>211</v>
      </c>
      <c r="U8" s="13">
        <f>+T8/T$6</f>
        <v>0.16549019607843138</v>
      </c>
      <c r="V8" s="17">
        <v>263</v>
      </c>
      <c r="W8" s="13">
        <f>+V8/V$6</f>
        <v>0.16978695932859911</v>
      </c>
      <c r="X8" s="17">
        <v>255</v>
      </c>
      <c r="Y8" s="13">
        <f>+X8/X$6</f>
        <v>0.23202911737943585</v>
      </c>
    </row>
    <row r="9" spans="1:25" x14ac:dyDescent="0.25">
      <c r="A9" s="11"/>
      <c r="B9" s="15"/>
      <c r="C9" s="15"/>
      <c r="D9" s="15"/>
      <c r="E9" s="15"/>
      <c r="F9" s="14"/>
      <c r="G9" s="15"/>
      <c r="H9" s="15"/>
      <c r="I9" s="15"/>
      <c r="J9" s="16"/>
      <c r="K9" s="15"/>
      <c r="L9" s="17"/>
      <c r="M9" s="15"/>
      <c r="N9" s="17"/>
      <c r="O9" s="15"/>
      <c r="P9" s="17"/>
      <c r="Q9" s="15"/>
      <c r="R9" s="16"/>
      <c r="S9" s="15"/>
      <c r="T9" s="17"/>
      <c r="U9" s="15"/>
      <c r="V9" s="17"/>
      <c r="W9" s="15"/>
      <c r="X9" s="17"/>
      <c r="Y9" s="15"/>
    </row>
    <row r="10" spans="1:25" x14ac:dyDescent="0.25">
      <c r="A10" s="7" t="s">
        <v>30</v>
      </c>
      <c r="B10" s="18"/>
      <c r="C10" s="19"/>
      <c r="D10" s="18"/>
      <c r="E10" s="19"/>
      <c r="F10" s="20"/>
      <c r="G10" s="19"/>
      <c r="H10" s="18">
        <f>SUM(H11:H14)</f>
        <v>993</v>
      </c>
      <c r="I10" s="19"/>
      <c r="J10" s="18"/>
      <c r="K10" s="19"/>
      <c r="L10" s="21"/>
      <c r="M10" s="19"/>
      <c r="N10" s="21"/>
      <c r="O10" s="19"/>
      <c r="P10" s="21"/>
      <c r="Q10" s="19"/>
      <c r="R10" s="18"/>
      <c r="S10" s="19"/>
      <c r="T10" s="21"/>
      <c r="U10" s="19"/>
      <c r="V10" s="21"/>
      <c r="W10" s="19"/>
      <c r="X10" s="21"/>
      <c r="Y10" s="19"/>
    </row>
    <row r="11" spans="1:25" x14ac:dyDescent="0.25">
      <c r="A11" s="11" t="s">
        <v>31</v>
      </c>
      <c r="B11" s="12">
        <v>350</v>
      </c>
      <c r="C11" s="13">
        <f t="shared" ref="C11:M16" si="0">+B11/B$6</f>
        <v>0.41518386714116251</v>
      </c>
      <c r="D11" s="12">
        <v>454</v>
      </c>
      <c r="E11" s="13">
        <f t="shared" si="0"/>
        <v>0.45628140703517589</v>
      </c>
      <c r="F11" s="14">
        <v>480</v>
      </c>
      <c r="G11" s="13">
        <f t="shared" si="0"/>
        <v>0.46511627906976744</v>
      </c>
      <c r="H11" s="15">
        <v>465</v>
      </c>
      <c r="I11" s="13">
        <f t="shared" ref="I11:I14" si="1">+H11/H$6</f>
        <v>0.46827794561933533</v>
      </c>
      <c r="J11" s="16">
        <v>452</v>
      </c>
      <c r="K11" s="13">
        <f t="shared" ref="K11:K14" si="2">+J11/J$6</f>
        <v>0.39649122807017545</v>
      </c>
      <c r="L11" s="17">
        <v>577</v>
      </c>
      <c r="M11" s="13">
        <f t="shared" ref="M11:M14" si="3">+L11/L$6</f>
        <v>0.40519662921348315</v>
      </c>
      <c r="N11" s="17">
        <v>587</v>
      </c>
      <c r="O11" s="13">
        <f t="shared" ref="O11:O14" si="4">+N11/N$6</f>
        <v>0.40566689702833447</v>
      </c>
      <c r="P11" s="17">
        <v>572</v>
      </c>
      <c r="Q11" s="13">
        <f t="shared" ref="Q11:Q14" si="5">+P11/P$6</f>
        <v>0.43333333333333335</v>
      </c>
      <c r="R11" s="16">
        <v>923</v>
      </c>
      <c r="S11" s="13">
        <f t="shared" ref="S11:S14" si="6">+R11/R$6</f>
        <v>0.44078319006685768</v>
      </c>
      <c r="T11" s="17">
        <v>537</v>
      </c>
      <c r="U11" s="13">
        <f t="shared" ref="U11:U14" si="7">+T11/T$6</f>
        <v>0.42117647058823532</v>
      </c>
      <c r="V11" s="17">
        <v>618</v>
      </c>
      <c r="W11" s="13">
        <f t="shared" ref="W11:W14" si="8">+V11/V$6</f>
        <v>0.39896707553260169</v>
      </c>
      <c r="X11" s="17">
        <v>478</v>
      </c>
      <c r="Y11" s="13">
        <f t="shared" ref="Y11:Y14" si="9">+X11/X$6</f>
        <v>0.4349408553230209</v>
      </c>
    </row>
    <row r="12" spans="1:25" x14ac:dyDescent="0.25">
      <c r="A12" s="11" t="s">
        <v>32</v>
      </c>
      <c r="B12" s="12">
        <v>446</v>
      </c>
      <c r="C12" s="13">
        <f t="shared" si="0"/>
        <v>0.52906287069988134</v>
      </c>
      <c r="D12" s="12">
        <v>483</v>
      </c>
      <c r="E12" s="13">
        <f t="shared" si="0"/>
        <v>0.48542713567839196</v>
      </c>
      <c r="F12" s="14">
        <v>498</v>
      </c>
      <c r="G12" s="13">
        <f t="shared" si="0"/>
        <v>0.48255813953488375</v>
      </c>
      <c r="H12" s="15">
        <v>471</v>
      </c>
      <c r="I12" s="13">
        <f t="shared" si="1"/>
        <v>0.47432024169184289</v>
      </c>
      <c r="J12" s="16">
        <v>602</v>
      </c>
      <c r="K12" s="13">
        <f t="shared" si="2"/>
        <v>0.52807017543859647</v>
      </c>
      <c r="L12" s="17">
        <v>729</v>
      </c>
      <c r="M12" s="13">
        <f t="shared" si="3"/>
        <v>0.511938202247191</v>
      </c>
      <c r="N12" s="17">
        <v>731</v>
      </c>
      <c r="O12" s="13">
        <f t="shared" si="4"/>
        <v>0.5051831375259157</v>
      </c>
      <c r="P12" s="17">
        <v>654</v>
      </c>
      <c r="Q12" s="13">
        <f t="shared" si="5"/>
        <v>0.49545454545454548</v>
      </c>
      <c r="R12" s="16">
        <v>1044</v>
      </c>
      <c r="S12" s="13">
        <f t="shared" si="6"/>
        <v>0.49856733524355301</v>
      </c>
      <c r="T12" s="17">
        <v>636</v>
      </c>
      <c r="U12" s="13">
        <f t="shared" si="7"/>
        <v>0.49882352941176472</v>
      </c>
      <c r="V12" s="17">
        <v>845</v>
      </c>
      <c r="W12" s="13">
        <f t="shared" si="8"/>
        <v>0.54551323434473853</v>
      </c>
      <c r="X12" s="17">
        <v>544</v>
      </c>
      <c r="Y12" s="13">
        <f t="shared" si="9"/>
        <v>0.49499545040946313</v>
      </c>
    </row>
    <row r="13" spans="1:25" x14ac:dyDescent="0.25">
      <c r="A13" s="11" t="s">
        <v>33</v>
      </c>
      <c r="B13" s="15">
        <v>7</v>
      </c>
      <c r="C13" s="13">
        <f t="shared" si="0"/>
        <v>8.3036773428232496E-3</v>
      </c>
      <c r="D13" s="15">
        <v>3</v>
      </c>
      <c r="E13" s="13">
        <f t="shared" si="0"/>
        <v>3.015075376884422E-3</v>
      </c>
      <c r="F13" s="14">
        <v>5</v>
      </c>
      <c r="G13" s="13">
        <f t="shared" si="0"/>
        <v>4.8449612403100775E-3</v>
      </c>
      <c r="H13" s="15">
        <v>11</v>
      </c>
      <c r="I13" s="13">
        <f t="shared" si="1"/>
        <v>1.1077542799597181E-2</v>
      </c>
      <c r="J13" s="16">
        <v>17</v>
      </c>
      <c r="K13" s="13">
        <f t="shared" si="2"/>
        <v>1.4912280701754385E-2</v>
      </c>
      <c r="L13" s="17">
        <v>8</v>
      </c>
      <c r="M13" s="13">
        <f t="shared" si="3"/>
        <v>5.6179775280898875E-3</v>
      </c>
      <c r="N13" s="17">
        <v>17</v>
      </c>
      <c r="O13" s="13">
        <f t="shared" si="4"/>
        <v>1.1748445058742226E-2</v>
      </c>
      <c r="P13" s="17">
        <v>15</v>
      </c>
      <c r="Q13" s="13">
        <f t="shared" si="5"/>
        <v>1.1363636363636364E-2</v>
      </c>
      <c r="R13" s="16">
        <v>23</v>
      </c>
      <c r="S13" s="13">
        <f t="shared" si="6"/>
        <v>1.0983763132760267E-2</v>
      </c>
      <c r="T13" s="17">
        <v>14</v>
      </c>
      <c r="U13" s="13">
        <f t="shared" si="7"/>
        <v>1.0980392156862745E-2</v>
      </c>
      <c r="V13" s="17">
        <v>16</v>
      </c>
      <c r="W13" s="13">
        <f t="shared" si="8"/>
        <v>1.0329244673983214E-2</v>
      </c>
      <c r="X13" s="17">
        <v>24</v>
      </c>
      <c r="Y13" s="13">
        <f t="shared" si="9"/>
        <v>2.1838034576888082E-2</v>
      </c>
    </row>
    <row r="14" spans="1:25" x14ac:dyDescent="0.25">
      <c r="A14" s="11" t="s">
        <v>34</v>
      </c>
      <c r="B14" s="15">
        <v>40</v>
      </c>
      <c r="C14" s="13">
        <f t="shared" si="0"/>
        <v>4.7449584816132859E-2</v>
      </c>
      <c r="D14" s="12">
        <v>55</v>
      </c>
      <c r="E14" s="13">
        <f t="shared" si="0"/>
        <v>5.5276381909547742E-2</v>
      </c>
      <c r="F14" s="14">
        <v>49</v>
      </c>
      <c r="G14" s="13">
        <f t="shared" si="0"/>
        <v>4.7480620155038761E-2</v>
      </c>
      <c r="H14" s="15">
        <v>46</v>
      </c>
      <c r="I14" s="13">
        <f t="shared" si="1"/>
        <v>4.632426988922457E-2</v>
      </c>
      <c r="J14" s="16">
        <v>69</v>
      </c>
      <c r="K14" s="13">
        <f t="shared" si="2"/>
        <v>6.0526315789473685E-2</v>
      </c>
      <c r="L14" s="17">
        <v>110</v>
      </c>
      <c r="M14" s="13">
        <f t="shared" si="3"/>
        <v>7.7247191011235949E-2</v>
      </c>
      <c r="N14" s="17">
        <v>112</v>
      </c>
      <c r="O14" s="13">
        <f t="shared" si="4"/>
        <v>7.7401520387007608E-2</v>
      </c>
      <c r="P14" s="17">
        <v>79</v>
      </c>
      <c r="Q14" s="13">
        <f t="shared" si="5"/>
        <v>5.9848484848484845E-2</v>
      </c>
      <c r="R14" s="16">
        <v>104</v>
      </c>
      <c r="S14" s="13">
        <f t="shared" si="6"/>
        <v>4.9665711556829036E-2</v>
      </c>
      <c r="T14" s="17">
        <v>88</v>
      </c>
      <c r="U14" s="13">
        <f t="shared" si="7"/>
        <v>6.9019607843137251E-2</v>
      </c>
      <c r="V14" s="17">
        <v>65</v>
      </c>
      <c r="W14" s="13">
        <f t="shared" si="8"/>
        <v>4.1962556488056808E-2</v>
      </c>
      <c r="X14" s="17">
        <v>52</v>
      </c>
      <c r="Y14" s="13">
        <f t="shared" si="9"/>
        <v>4.7315741583257506E-2</v>
      </c>
    </row>
    <row r="15" spans="1:25" x14ac:dyDescent="0.25">
      <c r="A15" s="11"/>
      <c r="B15" s="15"/>
      <c r="C15" s="15"/>
      <c r="D15" s="15"/>
      <c r="E15" s="15"/>
      <c r="F15" s="14"/>
      <c r="G15" s="15"/>
      <c r="H15" s="15"/>
      <c r="I15" s="15"/>
      <c r="J15" s="16"/>
      <c r="K15" s="15"/>
      <c r="L15" s="17"/>
      <c r="M15" s="15"/>
      <c r="N15" s="17"/>
      <c r="O15" s="15"/>
      <c r="P15" s="17"/>
      <c r="Q15" s="15"/>
      <c r="R15" s="16"/>
      <c r="S15" s="15"/>
      <c r="T15" s="17"/>
      <c r="U15" s="15"/>
      <c r="V15" s="17"/>
      <c r="W15" s="15"/>
      <c r="X15" s="17"/>
      <c r="Y15" s="15"/>
    </row>
    <row r="16" spans="1:25" ht="30" x14ac:dyDescent="0.25">
      <c r="A16" s="7" t="s">
        <v>35</v>
      </c>
      <c r="B16" s="8">
        <v>177</v>
      </c>
      <c r="C16" s="22">
        <f t="shared" si="0"/>
        <v>0.20996441281138789</v>
      </c>
      <c r="D16" s="8">
        <v>188</v>
      </c>
      <c r="E16" s="22">
        <f t="shared" si="0"/>
        <v>0.18894472361809045</v>
      </c>
      <c r="F16" s="23">
        <v>170</v>
      </c>
      <c r="G16" s="22">
        <f t="shared" si="0"/>
        <v>0.16472868217054262</v>
      </c>
      <c r="H16" s="9">
        <v>188</v>
      </c>
      <c r="I16" s="22">
        <f t="shared" si="0"/>
        <v>0.18932527693856999</v>
      </c>
      <c r="J16" s="10">
        <v>205</v>
      </c>
      <c r="K16" s="22">
        <f t="shared" si="0"/>
        <v>0.17982456140350878</v>
      </c>
      <c r="L16" s="24">
        <v>237</v>
      </c>
      <c r="M16" s="22">
        <f t="shared" si="0"/>
        <v>0.16643258426966293</v>
      </c>
      <c r="N16" s="24">
        <v>269</v>
      </c>
      <c r="O16" s="22">
        <f t="shared" ref="O16" si="10">+N16/N$6</f>
        <v>0.18590186592950933</v>
      </c>
      <c r="P16" s="24">
        <v>252</v>
      </c>
      <c r="Q16" s="22">
        <f t="shared" ref="Q16" si="11">+P16/P$6</f>
        <v>0.19090909090909092</v>
      </c>
      <c r="R16" s="10">
        <v>422</v>
      </c>
      <c r="S16" s="22">
        <f t="shared" ref="S16" si="12">+R16/R$6</f>
        <v>0.20152817574021012</v>
      </c>
      <c r="T16" s="24">
        <v>269</v>
      </c>
      <c r="U16" s="22">
        <f t="shared" ref="U16" si="13">+T16/T$6</f>
        <v>0.21098039215686273</v>
      </c>
      <c r="V16" s="24">
        <v>296</v>
      </c>
      <c r="W16" s="22">
        <f t="shared" ref="W16" si="14">+V16/V$6</f>
        <v>0.19109102646868947</v>
      </c>
      <c r="X16" s="24">
        <v>220</v>
      </c>
      <c r="Y16" s="22">
        <f t="shared" ref="Y16" si="15">+X16/X$6</f>
        <v>0.20018198362147407</v>
      </c>
    </row>
    <row r="17" spans="1:25" x14ac:dyDescent="0.25">
      <c r="A17" s="11"/>
      <c r="B17" s="15"/>
      <c r="C17" s="15"/>
      <c r="D17" s="15"/>
      <c r="E17" s="15"/>
      <c r="F17" s="14"/>
      <c r="G17" s="15"/>
      <c r="H17" s="15"/>
      <c r="I17" s="15"/>
      <c r="J17" s="16"/>
      <c r="K17" s="15"/>
      <c r="L17" s="17"/>
      <c r="M17" s="15"/>
      <c r="N17" s="17"/>
      <c r="O17" s="15"/>
      <c r="P17" s="17"/>
      <c r="Q17" s="15"/>
      <c r="R17" s="16"/>
      <c r="S17" s="15"/>
      <c r="T17" s="17"/>
      <c r="U17" s="15"/>
      <c r="V17" s="17"/>
      <c r="W17" s="15"/>
      <c r="X17" s="17"/>
      <c r="Y17" s="15"/>
    </row>
    <row r="18" spans="1:25" x14ac:dyDescent="0.25">
      <c r="A18" s="7" t="s">
        <v>36</v>
      </c>
      <c r="B18" s="9"/>
      <c r="C18" s="9"/>
      <c r="D18" s="9"/>
      <c r="E18" s="9"/>
      <c r="F18" s="23"/>
      <c r="G18" s="9"/>
      <c r="H18" s="9"/>
      <c r="I18" s="9"/>
      <c r="J18" s="10"/>
      <c r="K18" s="9"/>
      <c r="L18" s="24"/>
      <c r="M18" s="9"/>
      <c r="N18" s="24"/>
      <c r="O18" s="9"/>
      <c r="P18" s="24"/>
      <c r="Q18" s="9"/>
      <c r="R18" s="10"/>
      <c r="S18" s="9"/>
      <c r="T18" s="24"/>
      <c r="U18" s="9"/>
      <c r="V18" s="24"/>
      <c r="W18" s="9"/>
      <c r="X18" s="24"/>
      <c r="Y18" s="9"/>
    </row>
    <row r="19" spans="1:25" ht="30" x14ac:dyDescent="0.25">
      <c r="A19" s="11" t="s">
        <v>37</v>
      </c>
      <c r="B19" s="12">
        <v>266</v>
      </c>
      <c r="C19" s="13">
        <f t="shared" ref="C19:C20" si="16">+B19/B$6</f>
        <v>0.31553973902728349</v>
      </c>
      <c r="D19" s="12">
        <v>276</v>
      </c>
      <c r="E19" s="13">
        <f t="shared" ref="E19:G20" si="17">+D19/D$6</f>
        <v>0.27738693467336684</v>
      </c>
      <c r="F19" s="14">
        <v>301</v>
      </c>
      <c r="G19" s="13">
        <f t="shared" si="17"/>
        <v>0.29166666666666669</v>
      </c>
      <c r="H19" s="15">
        <v>297</v>
      </c>
      <c r="I19" s="13">
        <f t="shared" ref="I19:I20" si="18">+H19/H$6</f>
        <v>0.29909365558912387</v>
      </c>
      <c r="J19" s="16">
        <v>326</v>
      </c>
      <c r="K19" s="13">
        <f t="shared" ref="K19:K20" si="19">+J19/J$6</f>
        <v>0.28596491228070176</v>
      </c>
      <c r="L19" s="17">
        <v>445</v>
      </c>
      <c r="M19" s="13">
        <f t="shared" ref="M19:M20" si="20">+L19/L$6</f>
        <v>0.3125</v>
      </c>
      <c r="N19" s="17">
        <v>445</v>
      </c>
      <c r="O19" s="13">
        <f t="shared" ref="O19:O20" si="21">+N19/N$6</f>
        <v>0.30753282653766412</v>
      </c>
      <c r="P19" s="17">
        <v>394</v>
      </c>
      <c r="Q19" s="13">
        <f t="shared" ref="Q19:Q20" si="22">+P19/P$6</f>
        <v>0.29848484848484846</v>
      </c>
      <c r="R19" s="16">
        <v>658</v>
      </c>
      <c r="S19" s="13">
        <f t="shared" ref="S19:S20" si="23">+R19/R$6</f>
        <v>0.31423113658070678</v>
      </c>
      <c r="T19" s="17">
        <v>424</v>
      </c>
      <c r="U19" s="13">
        <f t="shared" ref="U19:U20" si="24">+T19/T$6</f>
        <v>0.33254901960784311</v>
      </c>
      <c r="V19" s="17">
        <v>453</v>
      </c>
      <c r="W19" s="13">
        <f t="shared" ref="W19:W20" si="25">+V19/V$6</f>
        <v>0.29244673983214975</v>
      </c>
      <c r="X19" s="17">
        <v>336</v>
      </c>
      <c r="Y19" s="13">
        <f t="shared" ref="Y19:Y20" si="26">+X19/X$6</f>
        <v>0.30573248407643311</v>
      </c>
    </row>
    <row r="20" spans="1:25" x14ac:dyDescent="0.25">
      <c r="A20" s="11" t="s">
        <v>38</v>
      </c>
      <c r="B20" s="12">
        <v>388</v>
      </c>
      <c r="C20" s="13">
        <f t="shared" si="16"/>
        <v>0.46026097271648875</v>
      </c>
      <c r="D20" s="12">
        <v>465</v>
      </c>
      <c r="E20" s="13">
        <f t="shared" si="17"/>
        <v>0.46733668341708545</v>
      </c>
      <c r="F20" s="14">
        <v>437</v>
      </c>
      <c r="G20" s="13">
        <f t="shared" si="17"/>
        <v>0.42344961240310075</v>
      </c>
      <c r="H20" s="15">
        <v>390</v>
      </c>
      <c r="I20" s="13">
        <f t="shared" si="18"/>
        <v>0.39274924471299094</v>
      </c>
      <c r="J20" s="16">
        <v>507</v>
      </c>
      <c r="K20" s="13">
        <f t="shared" si="19"/>
        <v>0.44473684210526315</v>
      </c>
      <c r="L20" s="17">
        <v>620</v>
      </c>
      <c r="M20" s="13">
        <f t="shared" si="20"/>
        <v>0.4353932584269663</v>
      </c>
      <c r="N20" s="17">
        <v>612</v>
      </c>
      <c r="O20" s="13">
        <f t="shared" si="21"/>
        <v>0.4229440221147201</v>
      </c>
      <c r="P20" s="17">
        <v>576</v>
      </c>
      <c r="Q20" s="13">
        <f t="shared" si="22"/>
        <v>0.43636363636363634</v>
      </c>
      <c r="R20" s="16">
        <v>1003</v>
      </c>
      <c r="S20" s="13">
        <f t="shared" si="23"/>
        <v>0.4789875835721108</v>
      </c>
      <c r="T20" s="17">
        <v>607</v>
      </c>
      <c r="U20" s="13">
        <f t="shared" si="24"/>
        <v>0.47607843137254902</v>
      </c>
      <c r="V20" s="17">
        <v>647</v>
      </c>
      <c r="W20" s="13">
        <f t="shared" si="25"/>
        <v>0.41768883150419628</v>
      </c>
      <c r="X20" s="17">
        <v>425</v>
      </c>
      <c r="Y20" s="13">
        <f t="shared" si="26"/>
        <v>0.38671519563239309</v>
      </c>
    </row>
    <row r="21" spans="1:25" x14ac:dyDescent="0.25">
      <c r="A21" s="11"/>
      <c r="B21" s="12"/>
      <c r="C21" s="13"/>
      <c r="D21" s="12"/>
      <c r="E21" s="13"/>
      <c r="F21" s="14"/>
      <c r="G21" s="13"/>
      <c r="H21" s="15"/>
      <c r="I21" s="13"/>
      <c r="J21" s="16"/>
      <c r="K21" s="13"/>
      <c r="L21" s="17"/>
      <c r="M21" s="13"/>
      <c r="N21" s="17"/>
      <c r="O21" s="13"/>
      <c r="P21" s="17"/>
      <c r="Q21" s="13"/>
      <c r="R21" s="16"/>
      <c r="S21" s="13"/>
      <c r="T21" s="17"/>
      <c r="U21" s="13"/>
      <c r="V21" s="17"/>
      <c r="W21" s="13"/>
      <c r="X21" s="17"/>
      <c r="Y21" s="13"/>
    </row>
    <row r="22" spans="1:25" x14ac:dyDescent="0.25">
      <c r="A22" s="7" t="s">
        <v>39</v>
      </c>
      <c r="B22" s="18"/>
      <c r="C22" s="19"/>
      <c r="D22" s="18"/>
      <c r="E22" s="19"/>
      <c r="F22" s="20"/>
      <c r="G22" s="19"/>
      <c r="H22" s="18"/>
      <c r="I22" s="19"/>
      <c r="J22" s="18"/>
      <c r="K22" s="19"/>
      <c r="L22" s="21"/>
      <c r="M22" s="19"/>
      <c r="N22" s="21"/>
      <c r="O22" s="19"/>
      <c r="P22" s="21"/>
      <c r="Q22" s="19"/>
      <c r="R22" s="18"/>
      <c r="S22" s="19"/>
      <c r="T22" s="21"/>
      <c r="U22" s="19"/>
      <c r="V22" s="21"/>
      <c r="W22" s="19"/>
      <c r="X22" s="21"/>
      <c r="Y22" s="19"/>
    </row>
    <row r="23" spans="1:25" x14ac:dyDescent="0.25">
      <c r="A23" s="11" t="s">
        <v>40</v>
      </c>
      <c r="B23" s="12">
        <v>777</v>
      </c>
      <c r="C23" s="13">
        <f t="shared" ref="C23:C25" si="27">+B23/B$6</f>
        <v>0.92170818505338081</v>
      </c>
      <c r="D23" s="12">
        <v>903</v>
      </c>
      <c r="E23" s="13">
        <f t="shared" ref="E23:G25" si="28">+D23/D$6</f>
        <v>0.90753768844221105</v>
      </c>
      <c r="F23" s="14">
        <v>938</v>
      </c>
      <c r="G23" s="13">
        <f t="shared" si="28"/>
        <v>0.90891472868217049</v>
      </c>
      <c r="H23" s="15">
        <v>915</v>
      </c>
      <c r="I23" s="13">
        <f t="shared" ref="I23:I25" si="29">+H23/H$6</f>
        <v>0.9214501510574018</v>
      </c>
      <c r="J23" s="16">
        <v>1067</v>
      </c>
      <c r="K23" s="13">
        <f t="shared" ref="K23:K25" si="30">+J23/J$6</f>
        <v>0.93596491228070178</v>
      </c>
      <c r="L23" s="17">
        <v>1310</v>
      </c>
      <c r="M23" s="13">
        <f t="shared" ref="M23:M25" si="31">+L23/L$6</f>
        <v>0.9199438202247191</v>
      </c>
      <c r="N23" s="17">
        <v>1320</v>
      </c>
      <c r="O23" s="13">
        <f t="shared" ref="O23:O25" si="32">+N23/N$6</f>
        <v>0.91223220456116105</v>
      </c>
      <c r="P23" s="17">
        <v>1199</v>
      </c>
      <c r="Q23" s="13">
        <f t="shared" ref="Q23:Q25" si="33">+P23/P$6</f>
        <v>0.90833333333333333</v>
      </c>
      <c r="R23" s="16">
        <v>1901</v>
      </c>
      <c r="S23" s="13">
        <f t="shared" ref="S23:S25" si="34">+R23/R$6</f>
        <v>0.90783190066857689</v>
      </c>
      <c r="T23" s="17">
        <v>1180</v>
      </c>
      <c r="U23" s="13">
        <f t="shared" ref="U23:U25" si="35">+T23/T$6</f>
        <v>0.92549019607843142</v>
      </c>
      <c r="V23" s="17">
        <v>1398</v>
      </c>
      <c r="W23" s="13">
        <f t="shared" ref="W23:W25" si="36">+V23/V$6</f>
        <v>0.90251775338928342</v>
      </c>
      <c r="X23" s="17">
        <v>999</v>
      </c>
      <c r="Y23" s="13">
        <f t="shared" ref="Y23:Y25" si="37">+X23/X$6</f>
        <v>0.90900818926296634</v>
      </c>
    </row>
    <row r="24" spans="1:25" x14ac:dyDescent="0.25">
      <c r="A24" s="11" t="s">
        <v>41</v>
      </c>
      <c r="B24" s="15">
        <v>14</v>
      </c>
      <c r="C24" s="13">
        <f t="shared" si="27"/>
        <v>1.6607354685646499E-2</v>
      </c>
      <c r="D24" s="15">
        <v>17</v>
      </c>
      <c r="E24" s="13">
        <f t="shared" si="28"/>
        <v>1.7085427135678392E-2</v>
      </c>
      <c r="F24" s="14">
        <v>17</v>
      </c>
      <c r="G24" s="13">
        <f t="shared" si="28"/>
        <v>1.6472868217054265E-2</v>
      </c>
      <c r="H24" s="15">
        <v>16</v>
      </c>
      <c r="I24" s="13">
        <f t="shared" si="29"/>
        <v>1.6112789526686808E-2</v>
      </c>
      <c r="J24" s="16">
        <v>12</v>
      </c>
      <c r="K24" s="13">
        <f t="shared" si="30"/>
        <v>1.0526315789473684E-2</v>
      </c>
      <c r="L24" s="17">
        <v>16</v>
      </c>
      <c r="M24" s="13">
        <f t="shared" si="31"/>
        <v>1.1235955056179775E-2</v>
      </c>
      <c r="N24" s="17">
        <v>12</v>
      </c>
      <c r="O24" s="13">
        <f t="shared" si="32"/>
        <v>8.2930200414651004E-3</v>
      </c>
      <c r="P24" s="17">
        <v>18</v>
      </c>
      <c r="Q24" s="13">
        <f t="shared" si="33"/>
        <v>1.3636363636363636E-2</v>
      </c>
      <c r="R24" s="16">
        <v>37</v>
      </c>
      <c r="S24" s="13">
        <f t="shared" si="34"/>
        <v>1.7669531996179561E-2</v>
      </c>
      <c r="T24" s="17">
        <v>19</v>
      </c>
      <c r="U24" s="13">
        <f t="shared" si="35"/>
        <v>1.4901960784313726E-2</v>
      </c>
      <c r="V24" s="17">
        <v>27</v>
      </c>
      <c r="W24" s="13">
        <f t="shared" si="36"/>
        <v>1.7430600387346677E-2</v>
      </c>
      <c r="X24" s="17">
        <v>18</v>
      </c>
      <c r="Y24" s="13">
        <f t="shared" si="37"/>
        <v>1.637852593266606E-2</v>
      </c>
    </row>
    <row r="25" spans="1:25" x14ac:dyDescent="0.25">
      <c r="A25" s="25" t="s">
        <v>42</v>
      </c>
      <c r="B25" s="26">
        <v>52</v>
      </c>
      <c r="C25" s="27">
        <f t="shared" si="27"/>
        <v>6.1684460260972719E-2</v>
      </c>
      <c r="D25" s="26">
        <v>75</v>
      </c>
      <c r="E25" s="27">
        <f t="shared" si="28"/>
        <v>7.5376884422110546E-2</v>
      </c>
      <c r="F25" s="28">
        <v>77</v>
      </c>
      <c r="G25" s="27">
        <f t="shared" si="28"/>
        <v>7.4612403100775188E-2</v>
      </c>
      <c r="H25" s="29">
        <v>62</v>
      </c>
      <c r="I25" s="27">
        <f t="shared" si="29"/>
        <v>6.2437059415911378E-2</v>
      </c>
      <c r="J25" s="30">
        <v>61</v>
      </c>
      <c r="K25" s="27">
        <f t="shared" si="30"/>
        <v>5.3508771929824561E-2</v>
      </c>
      <c r="L25" s="31">
        <v>98</v>
      </c>
      <c r="M25" s="27">
        <f t="shared" si="31"/>
        <v>6.8820224719101125E-2</v>
      </c>
      <c r="N25" s="31">
        <v>115</v>
      </c>
      <c r="O25" s="27">
        <f t="shared" si="32"/>
        <v>7.9474775397373881E-2</v>
      </c>
      <c r="P25" s="31">
        <v>103</v>
      </c>
      <c r="Q25" s="27">
        <f t="shared" si="33"/>
        <v>7.8030303030303033E-2</v>
      </c>
      <c r="R25" s="30">
        <v>153</v>
      </c>
      <c r="S25" s="27">
        <f t="shared" si="34"/>
        <v>7.3065902578796568E-2</v>
      </c>
      <c r="T25" s="31">
        <v>73</v>
      </c>
      <c r="U25" s="27">
        <f t="shared" si="35"/>
        <v>5.7254901960784317E-2</v>
      </c>
      <c r="V25" s="31">
        <v>118</v>
      </c>
      <c r="W25" s="27">
        <f t="shared" si="36"/>
        <v>7.6178179470626217E-2</v>
      </c>
      <c r="X25" s="31">
        <v>81</v>
      </c>
      <c r="Y25" s="27">
        <f t="shared" si="37"/>
        <v>7.3703366696997272E-2</v>
      </c>
    </row>
    <row r="26" spans="1:25" x14ac:dyDescent="0.25">
      <c r="A26" s="32" t="s">
        <v>43</v>
      </c>
      <c r="B26" s="4"/>
      <c r="C26" s="4"/>
      <c r="D26" s="4"/>
      <c r="E26" s="4"/>
      <c r="F26" s="33"/>
      <c r="G26" s="4"/>
      <c r="H26" s="4"/>
      <c r="I26" s="4"/>
      <c r="J26" s="4"/>
      <c r="K26" s="4"/>
      <c r="L26" s="4"/>
      <c r="M26" s="4"/>
      <c r="N26" s="4"/>
      <c r="O26" s="4"/>
    </row>
  </sheetData>
  <mergeCells count="2">
    <mergeCell ref="A1:Y1"/>
    <mergeCell ref="A2:Y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Fink,Rachel</dc:creator>
  <cp:lastModifiedBy>Fink,Rachel</cp:lastModifiedBy>
  <dcterms:created xsi:type="dcterms:W3CDTF">2025-03-13T17:12:08Z</dcterms:created>
  <dcterms:modified xsi:type="dcterms:W3CDTF">2025-03-13T17:14:25Z</dcterms:modified>
</cp:coreProperties>
</file>