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8" windowHeight="5588" activeTab="0"/>
  </bookViews>
  <sheets>
    <sheet name="Income Statement" sheetId="1" r:id="rId1"/>
  </sheets>
  <definedNames>
    <definedName name="_xlnm.Print_Titles" localSheetId="0">'Income Statement'!$1:$2</definedName>
  </definedNames>
  <calcPr fullCalcOnLoad="1"/>
</workbook>
</file>

<file path=xl/sharedStrings.xml><?xml version="1.0" encoding="utf-8"?>
<sst xmlns="http://schemas.openxmlformats.org/spreadsheetml/2006/main" count="311" uniqueCount="292">
  <si>
    <t>8/31/2017</t>
  </si>
  <si>
    <t>Annual</t>
  </si>
  <si>
    <t>8/31/2016</t>
  </si>
  <si>
    <t>12/31/2016</t>
  </si>
  <si>
    <t>2018</t>
  </si>
  <si>
    <t>Actual</t>
  </si>
  <si>
    <t>Budget</t>
  </si>
  <si>
    <t>Income</t>
  </si>
  <si>
    <t xml:space="preserve">               378-6600-0000</t>
  </si>
  <si>
    <t>LLC Lodge Base Income</t>
  </si>
  <si>
    <t xml:space="preserve">          Total</t>
  </si>
  <si>
    <t xml:space="preserve">               378-6601-0000</t>
  </si>
  <si>
    <t>Cottage Base Income</t>
  </si>
  <si>
    <t xml:space="preserve">               378-6610-0000</t>
  </si>
  <si>
    <t>Camp &amp; Conference Base Income</t>
  </si>
  <si>
    <t xml:space="preserve">               378-6730-0000</t>
  </si>
  <si>
    <t>Camp Offering</t>
  </si>
  <si>
    <t xml:space="preserve">          Limited Use Groups Income</t>
  </si>
  <si>
    <t xml:space="preserve">               378-6620-0000</t>
  </si>
  <si>
    <t>Challenge Course Income</t>
  </si>
  <si>
    <t xml:space="preserve">               378-6621-0000</t>
  </si>
  <si>
    <t>Equestrian Income</t>
  </si>
  <si>
    <t xml:space="preserve">               378-6622-0000</t>
  </si>
  <si>
    <t>Hay Fund Income</t>
  </si>
  <si>
    <t xml:space="preserve">               378-6623-0000</t>
  </si>
  <si>
    <t>Wagon Rides Income</t>
  </si>
  <si>
    <t xml:space="preserve">               378-6624-0000</t>
  </si>
  <si>
    <t>Nature Program Income</t>
  </si>
  <si>
    <t xml:space="preserve">               378-6625-0000</t>
  </si>
  <si>
    <t>Swimming Income</t>
  </si>
  <si>
    <t xml:space="preserve">               378-6626-0000</t>
  </si>
  <si>
    <t>Archery Income</t>
  </si>
  <si>
    <t xml:space="preserve">               378-6630-0000</t>
  </si>
  <si>
    <t>Personal Retreats Income</t>
  </si>
  <si>
    <t xml:space="preserve">               378-6631-0000</t>
  </si>
  <si>
    <t>Day Group Income</t>
  </si>
  <si>
    <t xml:space="preserve">               378-6632-0000</t>
  </si>
  <si>
    <t>Tenting Group Income</t>
  </si>
  <si>
    <t xml:space="preserve">               378-6633-0000</t>
  </si>
  <si>
    <t>Wedding Income</t>
  </si>
  <si>
    <t xml:space="preserve">               378-6639-0000</t>
  </si>
  <si>
    <t>Misc Facility Rental Income</t>
  </si>
  <si>
    <t xml:space="preserve">               378-6930-0000</t>
  </si>
  <si>
    <t>Cancellation Fees</t>
  </si>
  <si>
    <t xml:space="preserve">          Total Limited Use Groups Income</t>
  </si>
  <si>
    <t xml:space="preserve">          General Income</t>
  </si>
  <si>
    <t xml:space="preserve">               378-6400-0000</t>
  </si>
  <si>
    <t>Cleaning Income</t>
  </si>
  <si>
    <t xml:space="preserve">               378-6401-0000</t>
  </si>
  <si>
    <t>Camper Insurance Income</t>
  </si>
  <si>
    <t xml:space="preserve">               378-6402-0000</t>
  </si>
  <si>
    <t>Nursing for Campers Income</t>
  </si>
  <si>
    <t xml:space="preserve">               378-6403-0000</t>
  </si>
  <si>
    <t>Camper Health Supplies</t>
  </si>
  <si>
    <t xml:space="preserve">               378-6611-0000</t>
  </si>
  <si>
    <t>C &amp; C Advertising Income</t>
  </si>
  <si>
    <t xml:space="preserve">               378-6612-0000</t>
  </si>
  <si>
    <t>C &amp; C Craft Income</t>
  </si>
  <si>
    <t xml:space="preserve">               378-6613-0000</t>
  </si>
  <si>
    <t>C &amp; C Misc Income</t>
  </si>
  <si>
    <t xml:space="preserve">               378-6634-0000</t>
  </si>
  <si>
    <t>Linen Rental Income</t>
  </si>
  <si>
    <t xml:space="preserve">               378-6635-0000</t>
  </si>
  <si>
    <t>Porta Potty rentals</t>
  </si>
  <si>
    <t xml:space="preserve">               378-6636-0000</t>
  </si>
  <si>
    <t>Damage Charges Income</t>
  </si>
  <si>
    <t xml:space="preserve">               378-6999-0000</t>
  </si>
  <si>
    <t>Miscellaneous Income</t>
  </si>
  <si>
    <t xml:space="preserve">          Total General Income</t>
  </si>
  <si>
    <t xml:space="preserve">          Food Service Income</t>
  </si>
  <si>
    <t xml:space="preserve">               378-6360-0000</t>
  </si>
  <si>
    <t>Food Service Income (non-sales tax)</t>
  </si>
  <si>
    <t xml:space="preserve">          Other Sales Income</t>
  </si>
  <si>
    <t xml:space="preserve">               378-6356-0000</t>
  </si>
  <si>
    <t>Gift Shop Income</t>
  </si>
  <si>
    <t xml:space="preserve">               378-6357-0000</t>
  </si>
  <si>
    <t>Vending Machine Income</t>
  </si>
  <si>
    <t xml:space="preserve">               378-6500-0000</t>
  </si>
  <si>
    <t>Clothing Sales</t>
  </si>
  <si>
    <t xml:space="preserve">               378-6614-0000</t>
  </si>
  <si>
    <t>T-Shirt Income</t>
  </si>
  <si>
    <t xml:space="preserve">          Donation Income</t>
  </si>
  <si>
    <t xml:space="preserve">               378-6007-0000</t>
  </si>
  <si>
    <t>Designated Operating Contributions</t>
  </si>
  <si>
    <t xml:space="preserve">               378-6037-0000</t>
  </si>
  <si>
    <t>CWF Donations</t>
  </si>
  <si>
    <t xml:space="preserve">               378-6700-0000</t>
  </si>
  <si>
    <t>Contributions</t>
  </si>
  <si>
    <t xml:space="preserve">               378-6701-0000</t>
  </si>
  <si>
    <t>The Resource Group</t>
  </si>
  <si>
    <t xml:space="preserve">               378-6710-0000</t>
  </si>
  <si>
    <t>Misc. Oper. Donations</t>
  </si>
  <si>
    <t xml:space="preserve">               378-6780-0000</t>
  </si>
  <si>
    <t>Gala/Auction</t>
  </si>
  <si>
    <t xml:space="preserve">               378-6781-0000</t>
  </si>
  <si>
    <t xml:space="preserve">          Total Donation Income</t>
  </si>
  <si>
    <t>Total Income</t>
  </si>
  <si>
    <t>Expenses</t>
  </si>
  <si>
    <t xml:space="preserve">          Salaries &amp; Benefits</t>
  </si>
  <si>
    <t xml:space="preserve">               378-7000-0000</t>
  </si>
  <si>
    <t>Full-time Salaries</t>
  </si>
  <si>
    <t xml:space="preserve">               378-7001-0000</t>
  </si>
  <si>
    <t>Part-time Wages</t>
  </si>
  <si>
    <t xml:space="preserve">               378-7002-0000</t>
  </si>
  <si>
    <t>Pension</t>
  </si>
  <si>
    <t xml:space="preserve">               378-7003-0000</t>
  </si>
  <si>
    <t>Payroll Taxes</t>
  </si>
  <si>
    <t xml:space="preserve">               378-7004-0000</t>
  </si>
  <si>
    <t>Health Insurance</t>
  </si>
  <si>
    <t xml:space="preserve">               378-7006-0000</t>
  </si>
  <si>
    <t>Workers Comp Insurance</t>
  </si>
  <si>
    <t xml:space="preserve">               378-7013-0000</t>
  </si>
  <si>
    <t>Part-time Payroll Taxes</t>
  </si>
  <si>
    <t xml:space="preserve">               378-7024-0000</t>
  </si>
  <si>
    <t>FT Health Ins Deductible</t>
  </si>
  <si>
    <t xml:space="preserve">          Staff Reimbursement Expense</t>
  </si>
  <si>
    <t xml:space="preserve">               378-7008-0000</t>
  </si>
  <si>
    <t>Continuing Education</t>
  </si>
  <si>
    <t xml:space="preserve">               378-7110-0000</t>
  </si>
  <si>
    <t>Mileage-Reimbursed</t>
  </si>
  <si>
    <t xml:space="preserve">               378-8351-0000</t>
  </si>
  <si>
    <t>Staff Supplies</t>
  </si>
  <si>
    <t xml:space="preserve">          Insurance Expense</t>
  </si>
  <si>
    <t xml:space="preserve">               378-7270-0000</t>
  </si>
  <si>
    <t>General Liability Ins</t>
  </si>
  <si>
    <t xml:space="preserve">               378-7147-0000</t>
  </si>
  <si>
    <t>Vehicle Insurance</t>
  </si>
  <si>
    <t xml:space="preserve">          Total Travel</t>
  </si>
  <si>
    <t xml:space="preserve">          Maintenance Expense</t>
  </si>
  <si>
    <t xml:space="preserve">               378-7141-0000</t>
  </si>
  <si>
    <t>Vehicle Repair Expenses</t>
  </si>
  <si>
    <t xml:space="preserve">               378-7142-0000</t>
  </si>
  <si>
    <t>Fuel/oil/lubricants</t>
  </si>
  <si>
    <t xml:space="preserve">               378-7143-0000</t>
  </si>
  <si>
    <t>Vehicle License &amp; Registration</t>
  </si>
  <si>
    <t xml:space="preserve">               378-7222-0000</t>
  </si>
  <si>
    <t>Routine Maintenance Supplies</t>
  </si>
  <si>
    <t xml:space="preserve">               378-7231-0000</t>
  </si>
  <si>
    <t>Ground Services</t>
  </si>
  <si>
    <t xml:space="preserve">               378-7233-0000</t>
  </si>
  <si>
    <t>Pest Control</t>
  </si>
  <si>
    <t xml:space="preserve">               378-7420-0000</t>
  </si>
  <si>
    <t>Maint Equip Purchases</t>
  </si>
  <si>
    <t xml:space="preserve">               378-7421-0000</t>
  </si>
  <si>
    <t>Repairs &amp; Maintenance</t>
  </si>
  <si>
    <t xml:space="preserve">               378-7423-0000</t>
  </si>
  <si>
    <t>Maintenance Equipment Rental</t>
  </si>
  <si>
    <t xml:space="preserve">               378-7703-0000</t>
  </si>
  <si>
    <t>Maintenance Contract Services</t>
  </si>
  <si>
    <t xml:space="preserve">          Total Facilities</t>
  </si>
  <si>
    <t xml:space="preserve">          Office Expenses</t>
  </si>
  <si>
    <t xml:space="preserve">               378-7250-0000</t>
  </si>
  <si>
    <t>Administrative Expense</t>
  </si>
  <si>
    <t xml:space="preserve">               378-7352-0000</t>
  </si>
  <si>
    <t>Postage</t>
  </si>
  <si>
    <t xml:space="preserve">               378-7406-0000</t>
  </si>
  <si>
    <t>Software Maint Exp</t>
  </si>
  <si>
    <t xml:space="preserve">               378-7501-0000</t>
  </si>
  <si>
    <t>Office Supplies</t>
  </si>
  <si>
    <t xml:space="preserve">               378-7509-0000</t>
  </si>
  <si>
    <t>Credit Card Fees</t>
  </si>
  <si>
    <t xml:space="preserve">               378-7520-0000</t>
  </si>
  <si>
    <t>Office Equip Purchases</t>
  </si>
  <si>
    <t xml:space="preserve">               378-7521-0000</t>
  </si>
  <si>
    <t>Office Equp Repair</t>
  </si>
  <si>
    <t xml:space="preserve">               378-7523-0000</t>
  </si>
  <si>
    <t>Office Equip Rental</t>
  </si>
  <si>
    <t xml:space="preserve">          Total Office Expenses</t>
  </si>
  <si>
    <t xml:space="preserve">          Committee Expenses</t>
  </si>
  <si>
    <t xml:space="preserve">               378-7608-0000</t>
  </si>
  <si>
    <t>Other Committee Expenses</t>
  </si>
  <si>
    <t xml:space="preserve">               378-8300-0000</t>
  </si>
  <si>
    <t>Gala Expenses In/Out</t>
  </si>
  <si>
    <t xml:space="preserve">               378-8301-0000</t>
  </si>
  <si>
    <t xml:space="preserve">          Total Board &amp; Committee Expenses</t>
  </si>
  <si>
    <t xml:space="preserve">          Site Promotion Expenses</t>
  </si>
  <si>
    <t xml:space="preserve">               378-7801-0000</t>
  </si>
  <si>
    <t>Advertising</t>
  </si>
  <si>
    <t xml:space="preserve">               378-7822-0000</t>
  </si>
  <si>
    <t>Materials/Printing</t>
  </si>
  <si>
    <t xml:space="preserve">               378-7823-0000</t>
  </si>
  <si>
    <t>Mail Costs for Promotion</t>
  </si>
  <si>
    <t xml:space="preserve">               378-8367-0000</t>
  </si>
  <si>
    <t>Want Ads</t>
  </si>
  <si>
    <t xml:space="preserve">          Utilities</t>
  </si>
  <si>
    <t xml:space="preserve">               378-7211-0000</t>
  </si>
  <si>
    <t>Electricity</t>
  </si>
  <si>
    <t xml:space="preserve">               378-7213-0000</t>
  </si>
  <si>
    <t>Water</t>
  </si>
  <si>
    <t xml:space="preserve">               378-7215-0000</t>
  </si>
  <si>
    <t>Waste Disposal</t>
  </si>
  <si>
    <t xml:space="preserve">               378-7217-0000</t>
  </si>
  <si>
    <t>Propane</t>
  </si>
  <si>
    <t xml:space="preserve">               378-7301-0000</t>
  </si>
  <si>
    <t>Telephone</t>
  </si>
  <si>
    <t xml:space="preserve">          General Operating Expense</t>
  </si>
  <si>
    <t xml:space="preserve">               378-7220-0000</t>
  </si>
  <si>
    <t>Property Taxes</t>
  </si>
  <si>
    <t xml:space="preserve">               378-7505-0000</t>
  </si>
  <si>
    <t>Dues/Fees/Permits</t>
  </si>
  <si>
    <t xml:space="preserve">               378-8394-0000</t>
  </si>
  <si>
    <t>ACA Accreditation</t>
  </si>
  <si>
    <t xml:space="preserve">          Housekeeping Expense</t>
  </si>
  <si>
    <t xml:space="preserve">               378-7216-0000</t>
  </si>
  <si>
    <t>Outside Custodial Service</t>
  </si>
  <si>
    <t xml:space="preserve">               378-8363-0000</t>
  </si>
  <si>
    <t>Linen Services</t>
  </si>
  <si>
    <t xml:space="preserve">               378-8364-0000</t>
  </si>
  <si>
    <t>Custodial Supplies</t>
  </si>
  <si>
    <t xml:space="preserve">               378-8365-0000</t>
  </si>
  <si>
    <t>Guest Services</t>
  </si>
  <si>
    <t xml:space="preserve">               378-8366-0000</t>
  </si>
  <si>
    <t>Housekeeping Repairs</t>
  </si>
  <si>
    <t xml:space="preserve">          Food Service Expense</t>
  </si>
  <si>
    <t xml:space="preserve">               378-8370-0000</t>
  </si>
  <si>
    <t>Food Purchases</t>
  </si>
  <si>
    <t xml:space="preserve">               378-8371-0000</t>
  </si>
  <si>
    <t>Kitchen Supplies</t>
  </si>
  <si>
    <t xml:space="preserve">               378-8373-0000</t>
  </si>
  <si>
    <t>Food Service Equip Rent &amp; Purchase</t>
  </si>
  <si>
    <t xml:space="preserve">               378-8374-0000</t>
  </si>
  <si>
    <t>Food Service Repairs</t>
  </si>
  <si>
    <t xml:space="preserve">               378-8375-0000</t>
  </si>
  <si>
    <t>Dish Machine &amp; Softner Supplies</t>
  </si>
  <si>
    <t xml:space="preserve">          Resale Items Expense</t>
  </si>
  <si>
    <t xml:space="preserve">               378-8356-0000</t>
  </si>
  <si>
    <t>Gift Store Items</t>
  </si>
  <si>
    <t xml:space="preserve">               378-8357-0000</t>
  </si>
  <si>
    <t>Vending/ Soda</t>
  </si>
  <si>
    <t xml:space="preserve">          Staff Expenses</t>
  </si>
  <si>
    <t xml:space="preserve">               378-7800-0000</t>
  </si>
  <si>
    <t>Staff Publicity</t>
  </si>
  <si>
    <t xml:space="preserve">               378-8359-0000</t>
  </si>
  <si>
    <t>Summer T-Shirts &amp; Nametags</t>
  </si>
  <si>
    <t xml:space="preserve">               378-8368-0000</t>
  </si>
  <si>
    <t>Training (on-site)</t>
  </si>
  <si>
    <t xml:space="preserve">               378-8369-0000</t>
  </si>
  <si>
    <t>Summer Staff Manuals etc.</t>
  </si>
  <si>
    <t xml:space="preserve">          Camp &amp; Conference Expense</t>
  </si>
  <si>
    <t xml:space="preserve">               378-7804-0000</t>
  </si>
  <si>
    <t>C&amp;C Publicity</t>
  </si>
  <si>
    <t xml:space="preserve">               378-7829-0000</t>
  </si>
  <si>
    <t>Camp &amp; Conference Reimburse</t>
  </si>
  <si>
    <t xml:space="preserve">               378-7999-0000</t>
  </si>
  <si>
    <t>Miscellaneous Expense</t>
  </si>
  <si>
    <t xml:space="preserve">               378-8361-0000</t>
  </si>
  <si>
    <t>C&amp;C Training</t>
  </si>
  <si>
    <t xml:space="preserve">               378-8362-0000</t>
  </si>
  <si>
    <t>Camp &amp; Conference First Aid Supplies</t>
  </si>
  <si>
    <t xml:space="preserve">               378-8910-0000</t>
  </si>
  <si>
    <t>Camp &amp; Conference T-Shirts</t>
  </si>
  <si>
    <t xml:space="preserve">          Equestrian Program Expense</t>
  </si>
  <si>
    <t xml:space="preserve">               378-8410-0000</t>
  </si>
  <si>
    <t>Equestrian Hay/Feed</t>
  </si>
  <si>
    <t xml:space="preserve">               378-8411-0000</t>
  </si>
  <si>
    <t>Equestrian Livestock Supplies</t>
  </si>
  <si>
    <t xml:space="preserve">               378-8412-0000</t>
  </si>
  <si>
    <t>Equestrian Vet/Ferrier/Meds.</t>
  </si>
  <si>
    <t xml:space="preserve">               378-8413-0000</t>
  </si>
  <si>
    <t>Equestrian Supplies</t>
  </si>
  <si>
    <t xml:space="preserve">               378-8414-0000</t>
  </si>
  <si>
    <t>Equestrian Equipment Repair</t>
  </si>
  <si>
    <t xml:space="preserve">          Challenge Course Expense</t>
  </si>
  <si>
    <t xml:space="preserve">               378-8420-0000</t>
  </si>
  <si>
    <t>Challenge Course Equip Purchase</t>
  </si>
  <si>
    <t xml:space="preserve">               378-8421-0000</t>
  </si>
  <si>
    <t>Challenge Course Inspection/Cert.</t>
  </si>
  <si>
    <t xml:space="preserve">               378-8422-0000</t>
  </si>
  <si>
    <t>Challenge Course Facility Repair</t>
  </si>
  <si>
    <t xml:space="preserve">               378-8423-0000</t>
  </si>
  <si>
    <t>Challenge Course Equip Repair</t>
  </si>
  <si>
    <t xml:space="preserve">          Other Program Expense</t>
  </si>
  <si>
    <t xml:space="preserve">               378-8430-0000</t>
  </si>
  <si>
    <t>Other Program-Pool</t>
  </si>
  <si>
    <t xml:space="preserve">               378-8431-0000</t>
  </si>
  <si>
    <t>Other Program-General Equip</t>
  </si>
  <si>
    <t xml:space="preserve">               378-8432-0000</t>
  </si>
  <si>
    <t>Other Program-Nature Programming</t>
  </si>
  <si>
    <t xml:space="preserve">               378-8433-0000</t>
  </si>
  <si>
    <t>Other Program-Fishing &amp; Pond</t>
  </si>
  <si>
    <t xml:space="preserve">               378-8434-0000</t>
  </si>
  <si>
    <t>Other Program-Archery</t>
  </si>
  <si>
    <t>Total Expenses</t>
  </si>
  <si>
    <t>Other</t>
  </si>
  <si>
    <t xml:space="preserve">     378-9950-0000</t>
  </si>
  <si>
    <t>BCE Interest Payments</t>
  </si>
  <si>
    <t>Total Other</t>
  </si>
  <si>
    <t>NET SURPLUS/(DEFICIT)</t>
  </si>
  <si>
    <t>Tall Oaks</t>
  </si>
  <si>
    <t xml:space="preserve">          Total Income</t>
  </si>
  <si>
    <t>Fundraisers</t>
  </si>
  <si>
    <t>Fundraser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</si>
</sst>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b/>
      <sz val="11.05"/>
      <color indexed="8"/>
      <name val="Arial"/>
      <family val="0"/>
    </font>
    <font>
      <b/>
      <sz val="11.05"/>
      <color indexed="8"/>
      <name val="Times New Roman"/>
      <family val="1"/>
    </font>
    <font>
      <sz val="11.05"/>
      <color indexed="8"/>
      <name val="Times New Roman"/>
      <family val="1"/>
    </font>
    <font>
      <b/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0" xfId="42" applyNumberFormat="1" applyFont="1" applyFill="1" applyBorder="1" applyAlignment="1" applyProtection="1">
      <alignment/>
      <protection/>
    </xf>
    <xf numFmtId="165" fontId="4" fillId="0" borderId="0" xfId="42" applyNumberFormat="1" applyFont="1" applyAlignment="1">
      <alignment horizontal="right" vertical="center"/>
    </xf>
    <xf numFmtId="165" fontId="4" fillId="0" borderId="11" xfId="42" applyNumberFormat="1" applyFont="1" applyBorder="1" applyAlignment="1">
      <alignment horizontal="right" vertical="center"/>
    </xf>
    <xf numFmtId="165" fontId="3" fillId="0" borderId="10" xfId="42" applyNumberFormat="1" applyFont="1" applyBorder="1" applyAlignment="1">
      <alignment horizontal="right" vertical="center"/>
    </xf>
    <xf numFmtId="165" fontId="3" fillId="0" borderId="11" xfId="42" applyNumberFormat="1" applyFont="1" applyBorder="1" applyAlignment="1">
      <alignment horizontal="right" vertical="center"/>
    </xf>
    <xf numFmtId="165" fontId="3" fillId="0" borderId="12" xfId="42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165" fontId="4" fillId="0" borderId="0" xfId="42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pane xSplit="4" ySplit="2" topLeftCell="E16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53" sqref="M53"/>
    </sheetView>
  </sheetViews>
  <sheetFormatPr defaultColWidth="11.57421875" defaultRowHeight="12.75"/>
  <cols>
    <col min="1" max="1" width="2.140625" style="0" customWidth="1"/>
    <col min="2" max="3" width="11.57421875" style="0" customWidth="1"/>
    <col min="4" max="4" width="5.7109375" style="0" customWidth="1"/>
  </cols>
  <sheetData>
    <row r="1" spans="3:10" ht="13.5">
      <c r="C1" s="11" t="s">
        <v>288</v>
      </c>
      <c r="E1" s="1" t="s">
        <v>0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</row>
    <row r="2" spans="5:10" ht="13.5">
      <c r="E2" s="2" t="s">
        <v>5</v>
      </c>
      <c r="F2" s="2" t="s">
        <v>6</v>
      </c>
      <c r="G2" s="2" t="s">
        <v>6</v>
      </c>
      <c r="H2" s="2" t="s">
        <v>5</v>
      </c>
      <c r="I2" s="2" t="s">
        <v>5</v>
      </c>
      <c r="J2" s="2" t="s">
        <v>6</v>
      </c>
    </row>
    <row r="3" ht="13.5">
      <c r="A3" s="3" t="s">
        <v>7</v>
      </c>
    </row>
    <row r="4" spans="1:10" ht="13.5">
      <c r="A4" s="4" t="s">
        <v>8</v>
      </c>
      <c r="B4" s="4" t="s">
        <v>9</v>
      </c>
      <c r="E4" s="6">
        <v>121754.91</v>
      </c>
      <c r="F4" s="6">
        <v>130000</v>
      </c>
      <c r="G4" s="6">
        <v>195000</v>
      </c>
      <c r="H4" s="6">
        <v>245103.05</v>
      </c>
      <c r="I4" s="6">
        <v>321750.21</v>
      </c>
      <c r="J4" s="6">
        <v>173000</v>
      </c>
    </row>
    <row r="5" spans="1:10" ht="13.5">
      <c r="A5" s="4" t="s">
        <v>11</v>
      </c>
      <c r="B5" s="4" t="s">
        <v>12</v>
      </c>
      <c r="E5" s="12">
        <v>155643</v>
      </c>
      <c r="F5" s="12">
        <v>101333.36</v>
      </c>
      <c r="G5" s="12">
        <v>152000</v>
      </c>
      <c r="H5" s="12">
        <v>143277.2</v>
      </c>
      <c r="I5" s="12">
        <v>197323.6</v>
      </c>
      <c r="J5" s="12">
        <v>168500</v>
      </c>
    </row>
    <row r="6" spans="1:10" ht="13.5">
      <c r="A6" s="4" t="s">
        <v>13</v>
      </c>
      <c r="B6" s="4" t="s">
        <v>14</v>
      </c>
      <c r="E6" s="12">
        <v>35142.6</v>
      </c>
      <c r="F6" s="12">
        <v>55000</v>
      </c>
      <c r="G6" s="12">
        <v>55000</v>
      </c>
      <c r="H6" s="12">
        <v>80255.7</v>
      </c>
      <c r="I6" s="12">
        <v>80255.7</v>
      </c>
      <c r="J6" s="12">
        <v>75000</v>
      </c>
    </row>
    <row r="7" spans="1:10" ht="13.5">
      <c r="A7" s="4" t="s">
        <v>15</v>
      </c>
      <c r="B7" s="4" t="s">
        <v>16</v>
      </c>
      <c r="E7" s="6">
        <v>314.31</v>
      </c>
      <c r="F7" s="6">
        <v>1250</v>
      </c>
      <c r="G7" s="6">
        <v>1250</v>
      </c>
      <c r="H7" s="6">
        <v>1577.76</v>
      </c>
      <c r="I7" s="6">
        <v>1657.76</v>
      </c>
      <c r="J7" s="6">
        <v>1500</v>
      </c>
    </row>
    <row r="8" spans="2:10" ht="13.5">
      <c r="B8" s="4" t="s">
        <v>289</v>
      </c>
      <c r="E8" s="7">
        <f aca="true" t="shared" si="0" ref="E8:J8">SUM(E4:E7)</f>
        <v>312854.82</v>
      </c>
      <c r="F8" s="7">
        <f t="shared" si="0"/>
        <v>287583.36</v>
      </c>
      <c r="G8" s="7">
        <f t="shared" si="0"/>
        <v>403250</v>
      </c>
      <c r="H8" s="7">
        <f t="shared" si="0"/>
        <v>470213.71</v>
      </c>
      <c r="I8" s="7">
        <f t="shared" si="0"/>
        <v>600987.27</v>
      </c>
      <c r="J8" s="7">
        <f t="shared" si="0"/>
        <v>418000</v>
      </c>
    </row>
    <row r="9" spans="5:10" ht="12">
      <c r="E9" s="5"/>
      <c r="F9" s="5"/>
      <c r="G9" s="5"/>
      <c r="H9" s="5"/>
      <c r="I9" s="5"/>
      <c r="J9" s="5"/>
    </row>
    <row r="10" spans="1:10" ht="13.5">
      <c r="A10" s="4" t="s">
        <v>17</v>
      </c>
      <c r="E10" s="5"/>
      <c r="F10" s="5"/>
      <c r="G10" s="5"/>
      <c r="H10" s="5"/>
      <c r="I10" s="5"/>
      <c r="J10" s="5"/>
    </row>
    <row r="11" spans="1:10" ht="13.5">
      <c r="A11" s="4" t="s">
        <v>18</v>
      </c>
      <c r="B11" s="4" t="s">
        <v>19</v>
      </c>
      <c r="E11" s="6">
        <v>10070</v>
      </c>
      <c r="F11" s="6">
        <v>32500</v>
      </c>
      <c r="G11" s="6">
        <v>35000</v>
      </c>
      <c r="H11" s="6">
        <v>13589.25</v>
      </c>
      <c r="I11" s="6">
        <v>33327.95</v>
      </c>
      <c r="J11" s="6">
        <v>15000</v>
      </c>
    </row>
    <row r="12" spans="1:10" ht="13.5">
      <c r="A12" s="4" t="s">
        <v>20</v>
      </c>
      <c r="B12" s="4" t="s">
        <v>21</v>
      </c>
      <c r="E12" s="6">
        <v>10362.8</v>
      </c>
      <c r="F12" s="6">
        <v>14000</v>
      </c>
      <c r="G12" s="6">
        <v>15000</v>
      </c>
      <c r="H12" s="6">
        <v>11348.5</v>
      </c>
      <c r="I12" s="6">
        <v>15404.5</v>
      </c>
      <c r="J12" s="6">
        <v>14000</v>
      </c>
    </row>
    <row r="13" spans="1:10" ht="13.5">
      <c r="A13" s="4" t="s">
        <v>22</v>
      </c>
      <c r="B13" s="4" t="s">
        <v>23</v>
      </c>
      <c r="E13" s="6">
        <v>378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13.5">
      <c r="A14" s="4" t="s">
        <v>24</v>
      </c>
      <c r="B14" s="4" t="s">
        <v>25</v>
      </c>
      <c r="E14" s="6">
        <v>912</v>
      </c>
      <c r="F14" s="6">
        <v>2500</v>
      </c>
      <c r="G14" s="6">
        <v>4000</v>
      </c>
      <c r="H14" s="6">
        <v>1458.5</v>
      </c>
      <c r="I14" s="6">
        <v>2017.5</v>
      </c>
      <c r="J14" s="6">
        <v>1000</v>
      </c>
    </row>
    <row r="15" spans="1:10" ht="13.5">
      <c r="A15" s="4" t="s">
        <v>26</v>
      </c>
      <c r="B15" s="4" t="s">
        <v>27</v>
      </c>
      <c r="E15" s="6">
        <v>530</v>
      </c>
      <c r="F15" s="6">
        <v>500</v>
      </c>
      <c r="G15" s="6">
        <v>500</v>
      </c>
      <c r="H15" s="6">
        <v>20</v>
      </c>
      <c r="I15" s="6">
        <v>65</v>
      </c>
      <c r="J15" s="6">
        <v>500</v>
      </c>
    </row>
    <row r="16" spans="1:10" ht="13.5">
      <c r="A16" s="4" t="s">
        <v>28</v>
      </c>
      <c r="B16" s="4" t="s">
        <v>29</v>
      </c>
      <c r="E16" s="6">
        <v>5310.5</v>
      </c>
      <c r="F16" s="6">
        <v>5700</v>
      </c>
      <c r="G16" s="6">
        <v>6000</v>
      </c>
      <c r="H16" s="6">
        <v>7332.5</v>
      </c>
      <c r="I16" s="6">
        <v>7332.5</v>
      </c>
      <c r="J16" s="6">
        <v>5500</v>
      </c>
    </row>
    <row r="17" spans="1:10" ht="13.5">
      <c r="A17" s="4" t="s">
        <v>30</v>
      </c>
      <c r="B17" s="4" t="s">
        <v>31</v>
      </c>
      <c r="E17" s="6">
        <v>655</v>
      </c>
      <c r="F17" s="6">
        <v>1500</v>
      </c>
      <c r="G17" s="6">
        <v>1500</v>
      </c>
      <c r="H17" s="6">
        <v>1040</v>
      </c>
      <c r="I17" s="6">
        <v>1305</v>
      </c>
      <c r="J17" s="6">
        <v>600</v>
      </c>
    </row>
    <row r="18" spans="1:10" ht="13.5">
      <c r="A18" s="4" t="s">
        <v>32</v>
      </c>
      <c r="B18" s="4" t="s">
        <v>33</v>
      </c>
      <c r="E18" s="6">
        <v>0</v>
      </c>
      <c r="F18" s="6">
        <v>666.64</v>
      </c>
      <c r="G18" s="6">
        <v>1000</v>
      </c>
      <c r="H18" s="6">
        <v>75</v>
      </c>
      <c r="I18" s="6">
        <v>75</v>
      </c>
      <c r="J18" s="6">
        <v>500</v>
      </c>
    </row>
    <row r="19" spans="1:10" ht="13.5">
      <c r="A19" s="4" t="s">
        <v>34</v>
      </c>
      <c r="B19" s="4" t="s">
        <v>35</v>
      </c>
      <c r="E19" s="6">
        <v>6656.8</v>
      </c>
      <c r="F19" s="6">
        <v>26666.64</v>
      </c>
      <c r="G19" s="6">
        <v>40000</v>
      </c>
      <c r="H19" s="6">
        <v>12397.2</v>
      </c>
      <c r="I19" s="6">
        <v>17556.7</v>
      </c>
      <c r="J19" s="6">
        <v>10000</v>
      </c>
    </row>
    <row r="20" spans="1:10" ht="13.5">
      <c r="A20" s="4" t="s">
        <v>36</v>
      </c>
      <c r="B20" s="4" t="s">
        <v>37</v>
      </c>
      <c r="E20" s="6">
        <v>1743.75</v>
      </c>
      <c r="F20" s="6">
        <v>3000</v>
      </c>
      <c r="G20" s="6">
        <v>3000</v>
      </c>
      <c r="H20" s="6">
        <v>3467</v>
      </c>
      <c r="I20" s="6">
        <v>3980</v>
      </c>
      <c r="J20" s="6">
        <v>2000</v>
      </c>
    </row>
    <row r="21" spans="1:10" ht="13.5">
      <c r="A21" s="4" t="s">
        <v>38</v>
      </c>
      <c r="B21" s="4" t="s">
        <v>39</v>
      </c>
      <c r="E21" s="6">
        <v>0</v>
      </c>
      <c r="F21" s="6">
        <v>1000</v>
      </c>
      <c r="G21" s="6">
        <v>1000</v>
      </c>
      <c r="H21" s="6">
        <v>250</v>
      </c>
      <c r="I21" s="6">
        <v>250</v>
      </c>
      <c r="J21" s="6">
        <v>500</v>
      </c>
    </row>
    <row r="22" spans="1:10" ht="13.5">
      <c r="A22" s="4" t="s">
        <v>40</v>
      </c>
      <c r="B22" s="4" t="s">
        <v>41</v>
      </c>
      <c r="E22" s="6">
        <v>0</v>
      </c>
      <c r="F22" s="6">
        <v>400</v>
      </c>
      <c r="G22" s="6">
        <v>500</v>
      </c>
      <c r="H22" s="6">
        <v>0</v>
      </c>
      <c r="I22" s="6">
        <v>0</v>
      </c>
      <c r="J22" s="6">
        <v>500</v>
      </c>
    </row>
    <row r="23" spans="1:10" ht="13.5">
      <c r="A23" s="4" t="s">
        <v>42</v>
      </c>
      <c r="B23" s="4" t="s">
        <v>43</v>
      </c>
      <c r="E23" s="6">
        <v>303.62</v>
      </c>
      <c r="F23" s="6">
        <v>0</v>
      </c>
      <c r="G23" s="6">
        <v>5000</v>
      </c>
      <c r="H23" s="6">
        <v>497.38</v>
      </c>
      <c r="I23" s="6">
        <v>669.83</v>
      </c>
      <c r="J23" s="6">
        <v>0</v>
      </c>
    </row>
    <row r="24" spans="2:10" ht="13.5">
      <c r="B24" s="4" t="s">
        <v>44</v>
      </c>
      <c r="E24" s="7">
        <f aca="true" t="shared" si="1" ref="E24:J24">SUM(E11:E23)</f>
        <v>36922.47</v>
      </c>
      <c r="F24" s="7">
        <f t="shared" si="1"/>
        <v>88433.28</v>
      </c>
      <c r="G24" s="7">
        <f t="shared" si="1"/>
        <v>112500</v>
      </c>
      <c r="H24" s="7">
        <f t="shared" si="1"/>
        <v>51475.329999999994</v>
      </c>
      <c r="I24" s="7">
        <f t="shared" si="1"/>
        <v>81983.98</v>
      </c>
      <c r="J24" s="7">
        <f t="shared" si="1"/>
        <v>50100</v>
      </c>
    </row>
    <row r="25" spans="5:10" ht="12">
      <c r="E25" s="5"/>
      <c r="F25" s="5"/>
      <c r="G25" s="5"/>
      <c r="H25" s="5"/>
      <c r="I25" s="5"/>
      <c r="J25" s="5"/>
    </row>
    <row r="26" spans="1:10" ht="13.5">
      <c r="A26" s="4" t="s">
        <v>45</v>
      </c>
      <c r="E26" s="5"/>
      <c r="F26" s="5"/>
      <c r="G26" s="5"/>
      <c r="H26" s="5"/>
      <c r="I26" s="5"/>
      <c r="J26" s="5"/>
    </row>
    <row r="27" spans="1:10" ht="13.5">
      <c r="A27" s="4" t="s">
        <v>46</v>
      </c>
      <c r="B27" s="4" t="s">
        <v>47</v>
      </c>
      <c r="E27" s="6">
        <v>0</v>
      </c>
      <c r="F27" s="6">
        <v>500</v>
      </c>
      <c r="G27" s="6">
        <v>500</v>
      </c>
      <c r="H27" s="6">
        <v>0</v>
      </c>
      <c r="I27" s="6">
        <v>0</v>
      </c>
      <c r="J27" s="6">
        <v>0</v>
      </c>
    </row>
    <row r="28" spans="1:10" ht="13.5">
      <c r="A28" s="4" t="s">
        <v>48</v>
      </c>
      <c r="B28" s="4" t="s">
        <v>49</v>
      </c>
      <c r="E28" s="6">
        <v>966.5</v>
      </c>
      <c r="F28" s="6">
        <v>1500</v>
      </c>
      <c r="G28" s="6">
        <v>1500</v>
      </c>
      <c r="H28" s="6">
        <v>1415.5</v>
      </c>
      <c r="I28" s="6">
        <v>1415.5</v>
      </c>
      <c r="J28" s="6">
        <v>1500</v>
      </c>
    </row>
    <row r="29" spans="1:10" ht="13.5">
      <c r="A29" s="4" t="s">
        <v>50</v>
      </c>
      <c r="B29" s="4" t="s">
        <v>51</v>
      </c>
      <c r="E29" s="6">
        <v>3696</v>
      </c>
      <c r="F29" s="6">
        <v>5500</v>
      </c>
      <c r="G29" s="6">
        <v>5500</v>
      </c>
      <c r="H29" s="6">
        <v>5202.5</v>
      </c>
      <c r="I29" s="6">
        <v>5202.5</v>
      </c>
      <c r="J29" s="6">
        <v>3500</v>
      </c>
    </row>
    <row r="30" spans="1:10" ht="13.5">
      <c r="A30" s="4" t="s">
        <v>52</v>
      </c>
      <c r="B30" s="4" t="s">
        <v>53</v>
      </c>
      <c r="E30" s="6">
        <v>0</v>
      </c>
      <c r="F30" s="6">
        <v>200</v>
      </c>
      <c r="G30" s="6">
        <v>200</v>
      </c>
      <c r="H30" s="6">
        <v>0</v>
      </c>
      <c r="I30" s="6">
        <v>0</v>
      </c>
      <c r="J30" s="6">
        <v>0</v>
      </c>
    </row>
    <row r="31" spans="1:10" ht="13.5">
      <c r="A31" s="4" t="s">
        <v>54</v>
      </c>
      <c r="B31" s="4" t="s">
        <v>55</v>
      </c>
      <c r="E31" s="6">
        <v>1620.5</v>
      </c>
      <c r="F31" s="6">
        <v>2500</v>
      </c>
      <c r="G31" s="6">
        <v>2500</v>
      </c>
      <c r="H31" s="6">
        <v>2302.45</v>
      </c>
      <c r="I31" s="6">
        <v>2302.45</v>
      </c>
      <c r="J31" s="6">
        <v>1500</v>
      </c>
    </row>
    <row r="32" spans="1:10" ht="13.5">
      <c r="A32" s="4" t="s">
        <v>56</v>
      </c>
      <c r="B32" s="4" t="s">
        <v>57</v>
      </c>
      <c r="E32" s="6">
        <v>0</v>
      </c>
      <c r="F32" s="6">
        <v>2500</v>
      </c>
      <c r="G32" s="6">
        <v>2500</v>
      </c>
      <c r="H32" s="6">
        <v>2756</v>
      </c>
      <c r="I32" s="6">
        <v>2756</v>
      </c>
      <c r="J32" s="6">
        <v>2000</v>
      </c>
    </row>
    <row r="33" spans="1:10" ht="13.5">
      <c r="A33" s="4" t="s">
        <v>58</v>
      </c>
      <c r="B33" s="4" t="s">
        <v>59</v>
      </c>
      <c r="E33" s="6">
        <v>3691</v>
      </c>
      <c r="F33" s="6">
        <v>12000</v>
      </c>
      <c r="G33" s="6">
        <v>12000</v>
      </c>
      <c r="H33" s="6">
        <v>21195.79</v>
      </c>
      <c r="I33" s="6">
        <v>21195.79</v>
      </c>
      <c r="J33" s="6">
        <v>11000</v>
      </c>
    </row>
    <row r="34" spans="1:10" ht="13.5">
      <c r="A34" s="4" t="s">
        <v>60</v>
      </c>
      <c r="B34" s="4" t="s">
        <v>61</v>
      </c>
      <c r="E34" s="6">
        <v>252</v>
      </c>
      <c r="F34" s="6">
        <v>500</v>
      </c>
      <c r="G34" s="6">
        <v>500</v>
      </c>
      <c r="H34" s="6">
        <v>52</v>
      </c>
      <c r="I34" s="6">
        <v>179.5</v>
      </c>
      <c r="J34" s="6">
        <v>500</v>
      </c>
    </row>
    <row r="35" spans="1:10" ht="13.5">
      <c r="A35" s="4" t="s">
        <v>62</v>
      </c>
      <c r="B35" s="4" t="s">
        <v>63</v>
      </c>
      <c r="E35" s="6">
        <v>300</v>
      </c>
      <c r="F35" s="6">
        <v>500</v>
      </c>
      <c r="G35" s="6">
        <v>500</v>
      </c>
      <c r="H35" s="6">
        <v>346</v>
      </c>
      <c r="I35" s="6">
        <v>346</v>
      </c>
      <c r="J35" s="6">
        <v>500</v>
      </c>
    </row>
    <row r="36" spans="1:10" ht="13.5">
      <c r="A36" s="4" t="s">
        <v>64</v>
      </c>
      <c r="B36" s="4" t="s">
        <v>65</v>
      </c>
      <c r="E36" s="6">
        <v>0</v>
      </c>
      <c r="F36" s="6">
        <v>0</v>
      </c>
      <c r="G36" s="6">
        <v>1000</v>
      </c>
      <c r="H36" s="6">
        <v>400</v>
      </c>
      <c r="I36" s="6">
        <v>400</v>
      </c>
      <c r="J36" s="6">
        <v>1000</v>
      </c>
    </row>
    <row r="37" spans="1:10" ht="13.5">
      <c r="A37" s="4" t="s">
        <v>66</v>
      </c>
      <c r="B37" s="4" t="s">
        <v>67</v>
      </c>
      <c r="E37" s="6">
        <v>8154.88</v>
      </c>
      <c r="F37" s="6">
        <v>0</v>
      </c>
      <c r="G37" s="6">
        <v>5000</v>
      </c>
      <c r="H37" s="6">
        <v>1665.62</v>
      </c>
      <c r="I37" s="6">
        <v>2233.24</v>
      </c>
      <c r="J37" s="6">
        <v>5000</v>
      </c>
    </row>
    <row r="38" spans="2:10" ht="13.5">
      <c r="B38" s="4" t="s">
        <v>68</v>
      </c>
      <c r="E38" s="7">
        <f aca="true" t="shared" si="2" ref="E38:J38">SUM(E27:E37)</f>
        <v>18680.88</v>
      </c>
      <c r="F38" s="7">
        <f t="shared" si="2"/>
        <v>25700</v>
      </c>
      <c r="G38" s="7">
        <f t="shared" si="2"/>
        <v>31700</v>
      </c>
      <c r="H38" s="7">
        <f t="shared" si="2"/>
        <v>35335.86000000001</v>
      </c>
      <c r="I38" s="7">
        <f t="shared" si="2"/>
        <v>36030.98</v>
      </c>
      <c r="J38" s="7">
        <f t="shared" si="2"/>
        <v>26500</v>
      </c>
    </row>
    <row r="39" spans="5:10" ht="12">
      <c r="E39" s="5"/>
      <c r="F39" s="5"/>
      <c r="G39" s="5"/>
      <c r="H39" s="5"/>
      <c r="I39" s="5"/>
      <c r="J39" s="5"/>
    </row>
    <row r="40" spans="1:10" ht="13.5">
      <c r="A40" s="4" t="s">
        <v>69</v>
      </c>
      <c r="E40" s="5"/>
      <c r="F40" s="5"/>
      <c r="G40" s="5"/>
      <c r="H40" s="5"/>
      <c r="I40" s="5"/>
      <c r="J40" s="5"/>
    </row>
    <row r="41" spans="1:10" ht="13.5">
      <c r="A41" s="4" t="s">
        <v>70</v>
      </c>
      <c r="B41" s="4" t="s">
        <v>71</v>
      </c>
      <c r="E41" s="6">
        <v>171478.4</v>
      </c>
      <c r="F41" s="6">
        <v>143333.36</v>
      </c>
      <c r="G41" s="6">
        <v>215000</v>
      </c>
      <c r="H41" s="6">
        <v>15280.53</v>
      </c>
      <c r="I41" s="6">
        <v>28615.01</v>
      </c>
      <c r="J41" s="6">
        <v>210000</v>
      </c>
    </row>
    <row r="42" spans="2:10" ht="13.5">
      <c r="B42" s="4" t="s">
        <v>10</v>
      </c>
      <c r="E42" s="7">
        <f aca="true" t="shared" si="3" ref="E42:J42">+E41</f>
        <v>171478.4</v>
      </c>
      <c r="F42" s="7">
        <f t="shared" si="3"/>
        <v>143333.36</v>
      </c>
      <c r="G42" s="7">
        <f t="shared" si="3"/>
        <v>215000</v>
      </c>
      <c r="H42" s="7">
        <f t="shared" si="3"/>
        <v>15280.53</v>
      </c>
      <c r="I42" s="7">
        <f t="shared" si="3"/>
        <v>28615.01</v>
      </c>
      <c r="J42" s="7">
        <f t="shared" si="3"/>
        <v>210000</v>
      </c>
    </row>
    <row r="43" spans="1:10" ht="13.5">
      <c r="A43" s="4" t="s">
        <v>72</v>
      </c>
      <c r="E43" s="5"/>
      <c r="F43" s="5"/>
      <c r="G43" s="5"/>
      <c r="H43" s="5"/>
      <c r="I43" s="5"/>
      <c r="J43" s="5"/>
    </row>
    <row r="44" spans="1:10" ht="13.5">
      <c r="A44" s="4" t="s">
        <v>73</v>
      </c>
      <c r="B44" s="4" t="s">
        <v>74</v>
      </c>
      <c r="E44" s="6">
        <v>0</v>
      </c>
      <c r="F44" s="6">
        <v>0</v>
      </c>
      <c r="G44" s="6">
        <v>200</v>
      </c>
      <c r="H44" s="6">
        <v>0</v>
      </c>
      <c r="I44" s="6">
        <v>0</v>
      </c>
      <c r="J44" s="6">
        <v>0</v>
      </c>
    </row>
    <row r="45" spans="1:10" ht="13.5">
      <c r="A45" s="4" t="s">
        <v>75</v>
      </c>
      <c r="B45" s="4" t="s">
        <v>76</v>
      </c>
      <c r="E45" s="6">
        <v>0</v>
      </c>
      <c r="F45" s="6">
        <v>500</v>
      </c>
      <c r="G45" s="6">
        <v>500</v>
      </c>
      <c r="H45" s="6">
        <v>417.22</v>
      </c>
      <c r="I45" s="6">
        <v>417.22</v>
      </c>
      <c r="J45" s="6">
        <v>0</v>
      </c>
    </row>
    <row r="46" spans="1:10" ht="13.5">
      <c r="A46" s="4" t="s">
        <v>77</v>
      </c>
      <c r="B46" s="4" t="s">
        <v>78</v>
      </c>
      <c r="E46" s="6">
        <v>0</v>
      </c>
      <c r="F46" s="6">
        <v>200</v>
      </c>
      <c r="G46" s="6">
        <v>200</v>
      </c>
      <c r="H46" s="6">
        <v>0</v>
      </c>
      <c r="I46" s="6">
        <v>0</v>
      </c>
      <c r="J46" s="6">
        <v>0</v>
      </c>
    </row>
    <row r="47" spans="1:10" ht="13.5">
      <c r="A47" s="4" t="s">
        <v>79</v>
      </c>
      <c r="B47" s="4" t="s">
        <v>80</v>
      </c>
      <c r="E47" s="6">
        <v>0</v>
      </c>
      <c r="F47" s="6">
        <v>5000</v>
      </c>
      <c r="G47" s="6">
        <v>5000</v>
      </c>
      <c r="H47" s="6">
        <v>5544</v>
      </c>
      <c r="I47" s="6">
        <v>5544</v>
      </c>
      <c r="J47" s="6">
        <v>5000</v>
      </c>
    </row>
    <row r="48" spans="2:10" ht="13.5">
      <c r="B48" s="4" t="s">
        <v>10</v>
      </c>
      <c r="E48" s="7">
        <f aca="true" t="shared" si="4" ref="E48:J48">SUM(E44:E47)</f>
        <v>0</v>
      </c>
      <c r="F48" s="7">
        <f t="shared" si="4"/>
        <v>5700</v>
      </c>
      <c r="G48" s="7">
        <f t="shared" si="4"/>
        <v>5900</v>
      </c>
      <c r="H48" s="7">
        <f t="shared" si="4"/>
        <v>5961.22</v>
      </c>
      <c r="I48" s="7">
        <f t="shared" si="4"/>
        <v>5961.22</v>
      </c>
      <c r="J48" s="7">
        <f t="shared" si="4"/>
        <v>5000</v>
      </c>
    </row>
    <row r="49" spans="5:10" ht="12">
      <c r="E49" s="5"/>
      <c r="F49" s="5"/>
      <c r="G49" s="5"/>
      <c r="H49" s="5"/>
      <c r="I49" s="5"/>
      <c r="J49" s="5"/>
    </row>
    <row r="50" spans="1:10" ht="13.5">
      <c r="A50" s="4" t="s">
        <v>81</v>
      </c>
      <c r="E50" s="5"/>
      <c r="F50" s="5"/>
      <c r="G50" s="5"/>
      <c r="H50" s="5"/>
      <c r="I50" s="5"/>
      <c r="J50" s="5"/>
    </row>
    <row r="51" spans="1:10" ht="13.5">
      <c r="A51" s="4" t="s">
        <v>82</v>
      </c>
      <c r="B51" s="4" t="s">
        <v>83</v>
      </c>
      <c r="E51" s="6">
        <v>12372.12</v>
      </c>
      <c r="F51" s="6">
        <v>6666.64</v>
      </c>
      <c r="G51" s="6">
        <v>10000</v>
      </c>
      <c r="H51" s="6">
        <v>12881.87</v>
      </c>
      <c r="I51" s="6">
        <v>24656.75</v>
      </c>
      <c r="J51" s="6">
        <v>14900</v>
      </c>
    </row>
    <row r="52" spans="1:10" ht="13.5">
      <c r="A52" s="4" t="s">
        <v>84</v>
      </c>
      <c r="B52" s="4" t="s">
        <v>85</v>
      </c>
      <c r="E52" s="6">
        <v>0</v>
      </c>
      <c r="F52" s="6">
        <v>500</v>
      </c>
      <c r="G52" s="6">
        <v>900</v>
      </c>
      <c r="H52" s="6">
        <v>150</v>
      </c>
      <c r="I52" s="6">
        <v>150</v>
      </c>
      <c r="J52" s="6">
        <v>500</v>
      </c>
    </row>
    <row r="53" spans="1:10" ht="13.5">
      <c r="A53" s="4" t="s">
        <v>86</v>
      </c>
      <c r="B53" s="4" t="s">
        <v>87</v>
      </c>
      <c r="E53" s="6">
        <v>2534</v>
      </c>
      <c r="F53" s="6">
        <v>2000</v>
      </c>
      <c r="G53" s="6">
        <v>3000</v>
      </c>
      <c r="H53" s="6">
        <v>1300</v>
      </c>
      <c r="I53" s="6">
        <v>2100</v>
      </c>
      <c r="J53" s="6">
        <v>3000</v>
      </c>
    </row>
    <row r="54" spans="1:10" ht="13.5">
      <c r="A54" s="4" t="s">
        <v>88</v>
      </c>
      <c r="B54" s="4" t="s">
        <v>89</v>
      </c>
      <c r="E54" s="6">
        <v>0</v>
      </c>
      <c r="F54" s="6">
        <v>5000</v>
      </c>
      <c r="G54" s="6">
        <v>5000</v>
      </c>
      <c r="H54" s="6">
        <v>0</v>
      </c>
      <c r="I54" s="6">
        <v>0</v>
      </c>
      <c r="J54" s="6">
        <v>0</v>
      </c>
    </row>
    <row r="55" spans="1:10" ht="13.5">
      <c r="A55" s="4" t="s">
        <v>90</v>
      </c>
      <c r="B55" s="4" t="s">
        <v>91</v>
      </c>
      <c r="E55" s="6">
        <v>13658.35</v>
      </c>
      <c r="F55" s="6">
        <v>1666.64</v>
      </c>
      <c r="G55" s="6">
        <v>2500</v>
      </c>
      <c r="H55" s="6">
        <v>600</v>
      </c>
      <c r="I55" s="6">
        <v>1175</v>
      </c>
      <c r="J55" s="6">
        <v>2500</v>
      </c>
    </row>
    <row r="56" spans="1:10" ht="13.5">
      <c r="A56" s="4" t="s">
        <v>92</v>
      </c>
      <c r="B56" s="4" t="s">
        <v>93</v>
      </c>
      <c r="E56" s="6">
        <v>4794</v>
      </c>
      <c r="F56" s="6">
        <v>1000</v>
      </c>
      <c r="G56" s="6">
        <v>55000</v>
      </c>
      <c r="H56" s="6">
        <v>3600</v>
      </c>
      <c r="I56" s="6">
        <v>50471.16</v>
      </c>
      <c r="J56" s="6">
        <v>45000</v>
      </c>
    </row>
    <row r="57" spans="1:10" ht="13.5">
      <c r="A57" s="4" t="s">
        <v>94</v>
      </c>
      <c r="B57" s="4" t="s">
        <v>290</v>
      </c>
      <c r="E57" s="6">
        <v>1750</v>
      </c>
      <c r="F57" s="6">
        <v>5000</v>
      </c>
      <c r="G57" s="6">
        <v>5000</v>
      </c>
      <c r="H57" s="6">
        <v>0</v>
      </c>
      <c r="I57" s="6">
        <v>0</v>
      </c>
      <c r="J57" s="6">
        <v>2000</v>
      </c>
    </row>
    <row r="58" spans="2:10" ht="13.5">
      <c r="B58" s="4" t="s">
        <v>95</v>
      </c>
      <c r="E58" s="7">
        <f aca="true" t="shared" si="5" ref="E58:J58">SUM(E51:E57)</f>
        <v>35108.47</v>
      </c>
      <c r="F58" s="7">
        <f t="shared" si="5"/>
        <v>21833.28</v>
      </c>
      <c r="G58" s="7">
        <f t="shared" si="5"/>
        <v>81400</v>
      </c>
      <c r="H58" s="7">
        <f t="shared" si="5"/>
        <v>18531.870000000003</v>
      </c>
      <c r="I58" s="7">
        <f t="shared" si="5"/>
        <v>78552.91</v>
      </c>
      <c r="J58" s="7">
        <f t="shared" si="5"/>
        <v>67900</v>
      </c>
    </row>
    <row r="59" spans="2:10" ht="13.5">
      <c r="B59" s="3" t="s">
        <v>96</v>
      </c>
      <c r="E59" s="8">
        <f aca="true" t="shared" si="6" ref="E59:J59">+E58+E48+E42+E38+E24+E8</f>
        <v>575045.04</v>
      </c>
      <c r="F59" s="8">
        <f t="shared" si="6"/>
        <v>572583.28</v>
      </c>
      <c r="G59" s="8">
        <f t="shared" si="6"/>
        <v>849750</v>
      </c>
      <c r="H59" s="8">
        <f t="shared" si="6"/>
        <v>596798.52</v>
      </c>
      <c r="I59" s="8">
        <f t="shared" si="6"/>
        <v>832131.37</v>
      </c>
      <c r="J59" s="8">
        <f t="shared" si="6"/>
        <v>777500</v>
      </c>
    </row>
    <row r="60" spans="1:10" ht="13.5">
      <c r="A60" s="3" t="s">
        <v>97</v>
      </c>
      <c r="E60" s="5"/>
      <c r="F60" s="5"/>
      <c r="G60" s="5"/>
      <c r="H60" s="5"/>
      <c r="I60" s="5"/>
      <c r="J60" s="5"/>
    </row>
    <row r="61" spans="5:10" ht="12">
      <c r="E61" s="5"/>
      <c r="F61" s="5"/>
      <c r="G61" s="5"/>
      <c r="H61" s="5"/>
      <c r="I61" s="5"/>
      <c r="J61" s="5"/>
    </row>
    <row r="62" spans="1:10" ht="13.5">
      <c r="A62" s="4" t="s">
        <v>98</v>
      </c>
      <c r="E62" s="5"/>
      <c r="F62" s="5"/>
      <c r="G62" s="5"/>
      <c r="H62" s="5"/>
      <c r="I62" s="5"/>
      <c r="J62" s="5"/>
    </row>
    <row r="63" spans="1:10" ht="13.5">
      <c r="A63" s="4" t="s">
        <v>99</v>
      </c>
      <c r="B63" s="4" t="s">
        <v>100</v>
      </c>
      <c r="E63" s="6">
        <v>143615.24</v>
      </c>
      <c r="F63" s="6">
        <v>120000</v>
      </c>
      <c r="G63" s="6">
        <v>180000</v>
      </c>
      <c r="H63" s="6">
        <v>126533.35</v>
      </c>
      <c r="I63" s="6">
        <v>185648.55</v>
      </c>
      <c r="J63" s="6">
        <v>180000</v>
      </c>
    </row>
    <row r="64" spans="1:10" ht="13.5">
      <c r="A64" s="4" t="s">
        <v>101</v>
      </c>
      <c r="B64" s="4" t="s">
        <v>102</v>
      </c>
      <c r="E64" s="6">
        <v>161369.58</v>
      </c>
      <c r="F64" s="6">
        <v>132666.7</v>
      </c>
      <c r="G64" s="6">
        <v>200000</v>
      </c>
      <c r="H64" s="6">
        <v>175332.81</v>
      </c>
      <c r="I64" s="6">
        <v>234711.43</v>
      </c>
      <c r="J64" s="6">
        <v>180000</v>
      </c>
    </row>
    <row r="65" spans="1:10" ht="13.5">
      <c r="A65" s="4" t="s">
        <v>103</v>
      </c>
      <c r="B65" s="4" t="s">
        <v>104</v>
      </c>
      <c r="E65" s="6">
        <v>5220.25</v>
      </c>
      <c r="F65" s="6">
        <v>4666.64</v>
      </c>
      <c r="G65" s="6">
        <v>7000</v>
      </c>
      <c r="H65" s="6">
        <v>4258.47</v>
      </c>
      <c r="I65" s="6">
        <v>11007.86</v>
      </c>
      <c r="J65" s="6">
        <v>6000</v>
      </c>
    </row>
    <row r="66" spans="1:10" ht="13.5">
      <c r="A66" s="4" t="s">
        <v>105</v>
      </c>
      <c r="B66" s="4" t="s">
        <v>106</v>
      </c>
      <c r="E66" s="6">
        <v>10986.56</v>
      </c>
      <c r="F66" s="6">
        <v>9333.36</v>
      </c>
      <c r="G66" s="6">
        <v>14000</v>
      </c>
      <c r="H66" s="6">
        <v>9676.19</v>
      </c>
      <c r="I66" s="6">
        <v>14198.51</v>
      </c>
      <c r="J66" s="6">
        <v>14000</v>
      </c>
    </row>
    <row r="67" spans="1:10" ht="13.5">
      <c r="A67" s="4" t="s">
        <v>107</v>
      </c>
      <c r="B67" s="4" t="s">
        <v>108</v>
      </c>
      <c r="E67" s="6">
        <v>0</v>
      </c>
      <c r="F67" s="6">
        <v>20000</v>
      </c>
      <c r="G67" s="6">
        <v>30000</v>
      </c>
      <c r="H67" s="6">
        <v>17449.07</v>
      </c>
      <c r="I67" s="6">
        <v>22829.99</v>
      </c>
      <c r="J67" s="6">
        <v>1600</v>
      </c>
    </row>
    <row r="68" spans="1:10" ht="13.5">
      <c r="A68" s="4" t="s">
        <v>109</v>
      </c>
      <c r="B68" s="4" t="s">
        <v>110</v>
      </c>
      <c r="E68" s="6">
        <v>7894.68</v>
      </c>
      <c r="F68" s="6">
        <v>6666.64</v>
      </c>
      <c r="G68" s="6">
        <v>10000</v>
      </c>
      <c r="H68" s="6">
        <v>4302.08</v>
      </c>
      <c r="I68" s="6">
        <v>7221.66</v>
      </c>
      <c r="J68" s="6">
        <v>10000</v>
      </c>
    </row>
    <row r="69" spans="1:10" ht="13.5">
      <c r="A69" s="4" t="s">
        <v>111</v>
      </c>
      <c r="B69" s="4" t="s">
        <v>112</v>
      </c>
      <c r="E69" s="6">
        <v>12437.2</v>
      </c>
      <c r="F69" s="6">
        <v>13300</v>
      </c>
      <c r="G69" s="6">
        <v>18000</v>
      </c>
      <c r="H69" s="6">
        <v>13461.98</v>
      </c>
      <c r="I69" s="6">
        <v>18028.54</v>
      </c>
      <c r="J69" s="6">
        <v>18000</v>
      </c>
    </row>
    <row r="70" spans="1:10" ht="13.5">
      <c r="A70" s="4" t="s">
        <v>113</v>
      </c>
      <c r="B70" s="4" t="s">
        <v>114</v>
      </c>
      <c r="E70" s="6">
        <v>0</v>
      </c>
      <c r="F70" s="6">
        <v>1333.36</v>
      </c>
      <c r="G70" s="6">
        <v>2000</v>
      </c>
      <c r="H70" s="6">
        <v>0</v>
      </c>
      <c r="I70" s="6">
        <v>0</v>
      </c>
      <c r="J70" s="6">
        <v>2000</v>
      </c>
    </row>
    <row r="71" spans="2:10" ht="13.5">
      <c r="B71" s="4" t="s">
        <v>10</v>
      </c>
      <c r="E71" s="7">
        <f aca="true" t="shared" si="7" ref="E71:J71">SUM(E63:E70)</f>
        <v>341523.50999999995</v>
      </c>
      <c r="F71" s="7">
        <f t="shared" si="7"/>
        <v>307966.7</v>
      </c>
      <c r="G71" s="7">
        <f t="shared" si="7"/>
        <v>461000</v>
      </c>
      <c r="H71" s="7">
        <f t="shared" si="7"/>
        <v>351013.95</v>
      </c>
      <c r="I71" s="7">
        <f t="shared" si="7"/>
        <v>493646.5399999999</v>
      </c>
      <c r="J71" s="7">
        <f t="shared" si="7"/>
        <v>411600</v>
      </c>
    </row>
    <row r="72" spans="5:10" ht="12">
      <c r="E72" s="5"/>
      <c r="F72" s="5"/>
      <c r="G72" s="5"/>
      <c r="H72" s="5"/>
      <c r="I72" s="5"/>
      <c r="J72" s="5"/>
    </row>
    <row r="73" spans="1:10" ht="13.5">
      <c r="A73" s="4" t="s">
        <v>115</v>
      </c>
      <c r="E73" s="5"/>
      <c r="F73" s="5"/>
      <c r="G73" s="5"/>
      <c r="H73" s="5"/>
      <c r="I73" s="5"/>
      <c r="J73" s="5"/>
    </row>
    <row r="74" spans="1:10" ht="13.5">
      <c r="A74" s="4" t="s">
        <v>116</v>
      </c>
      <c r="B74" s="4" t="s">
        <v>117</v>
      </c>
      <c r="E74" s="6">
        <v>924.06</v>
      </c>
      <c r="F74" s="6">
        <v>1233.36</v>
      </c>
      <c r="G74" s="6">
        <v>2000</v>
      </c>
      <c r="H74" s="6">
        <v>475</v>
      </c>
      <c r="I74" s="6">
        <v>675</v>
      </c>
      <c r="J74" s="6">
        <v>2000</v>
      </c>
    </row>
    <row r="75" spans="1:10" ht="13.5">
      <c r="A75" s="4" t="s">
        <v>118</v>
      </c>
      <c r="B75" s="4" t="s">
        <v>119</v>
      </c>
      <c r="E75" s="6">
        <v>852.76</v>
      </c>
      <c r="F75" s="6">
        <v>2241.69</v>
      </c>
      <c r="G75" s="6">
        <v>3500</v>
      </c>
      <c r="H75" s="6">
        <v>318.06</v>
      </c>
      <c r="I75" s="6">
        <v>318.06</v>
      </c>
      <c r="J75" s="6">
        <v>3000</v>
      </c>
    </row>
    <row r="76" spans="1:10" ht="13.5">
      <c r="A76" s="4" t="s">
        <v>120</v>
      </c>
      <c r="B76" s="4" t="s">
        <v>121</v>
      </c>
      <c r="E76" s="6">
        <v>0</v>
      </c>
      <c r="F76" s="6">
        <v>0</v>
      </c>
      <c r="G76" s="6">
        <v>200</v>
      </c>
      <c r="H76" s="6">
        <v>264.8</v>
      </c>
      <c r="I76" s="6">
        <v>264.8</v>
      </c>
      <c r="J76" s="6">
        <v>200</v>
      </c>
    </row>
    <row r="77" spans="2:10" ht="13.5">
      <c r="B77" s="4" t="s">
        <v>10</v>
      </c>
      <c r="E77" s="7">
        <f aca="true" t="shared" si="8" ref="E77:J77">SUM(E74:E76)</f>
        <v>1776.82</v>
      </c>
      <c r="F77" s="7">
        <f t="shared" si="8"/>
        <v>3475.05</v>
      </c>
      <c r="G77" s="7">
        <f t="shared" si="8"/>
        <v>5700</v>
      </c>
      <c r="H77" s="7">
        <f t="shared" si="8"/>
        <v>1057.86</v>
      </c>
      <c r="I77" s="7">
        <f t="shared" si="8"/>
        <v>1257.86</v>
      </c>
      <c r="J77" s="7">
        <f t="shared" si="8"/>
        <v>5200</v>
      </c>
    </row>
    <row r="78" spans="5:10" ht="12">
      <c r="E78" s="5"/>
      <c r="F78" s="5"/>
      <c r="G78" s="5"/>
      <c r="H78" s="5"/>
      <c r="I78" s="5"/>
      <c r="J78" s="5"/>
    </row>
    <row r="79" spans="1:10" ht="13.5">
      <c r="A79" s="4" t="s">
        <v>122</v>
      </c>
      <c r="E79" s="5"/>
      <c r="F79" s="5"/>
      <c r="G79" s="5"/>
      <c r="H79" s="5"/>
      <c r="I79" s="5"/>
      <c r="J79" s="5"/>
    </row>
    <row r="80" spans="1:10" ht="13.5">
      <c r="A80" s="4" t="s">
        <v>123</v>
      </c>
      <c r="B80" s="4" t="s">
        <v>124</v>
      </c>
      <c r="E80" s="6">
        <v>17060.4</v>
      </c>
      <c r="F80" s="6">
        <v>18000</v>
      </c>
      <c r="G80" s="6">
        <v>27000</v>
      </c>
      <c r="H80" s="6">
        <v>16343.36</v>
      </c>
      <c r="I80" s="6">
        <v>24515</v>
      </c>
      <c r="J80" s="6">
        <v>26000</v>
      </c>
    </row>
    <row r="81" spans="1:10" ht="13.5">
      <c r="A81" s="4" t="s">
        <v>125</v>
      </c>
      <c r="B81" s="4" t="s">
        <v>126</v>
      </c>
      <c r="E81" s="6">
        <v>490</v>
      </c>
      <c r="F81" s="6">
        <v>0</v>
      </c>
      <c r="G81" s="6">
        <v>0</v>
      </c>
      <c r="H81" s="6">
        <v>459</v>
      </c>
      <c r="I81" s="6">
        <v>459</v>
      </c>
      <c r="J81" s="6">
        <v>500</v>
      </c>
    </row>
    <row r="82" spans="2:10" ht="13.5">
      <c r="B82" s="4" t="s">
        <v>127</v>
      </c>
      <c r="E82" s="7">
        <f aca="true" t="shared" si="9" ref="E82:J82">SUM(E80:E81)</f>
        <v>17550.4</v>
      </c>
      <c r="F82" s="7">
        <f t="shared" si="9"/>
        <v>18000</v>
      </c>
      <c r="G82" s="7">
        <f t="shared" si="9"/>
        <v>27000</v>
      </c>
      <c r="H82" s="7">
        <f t="shared" si="9"/>
        <v>16802.36</v>
      </c>
      <c r="I82" s="7">
        <f t="shared" si="9"/>
        <v>24974</v>
      </c>
      <c r="J82" s="7">
        <f t="shared" si="9"/>
        <v>26500</v>
      </c>
    </row>
    <row r="83" spans="1:10" ht="13.5">
      <c r="A83" s="4" t="s">
        <v>128</v>
      </c>
      <c r="E83" s="5"/>
      <c r="F83" s="5"/>
      <c r="G83" s="5"/>
      <c r="H83" s="5"/>
      <c r="I83" s="5"/>
      <c r="J83" s="5"/>
    </row>
    <row r="84" spans="1:10" ht="13.5">
      <c r="A84" s="4" t="s">
        <v>129</v>
      </c>
      <c r="B84" s="4" t="s">
        <v>130</v>
      </c>
      <c r="E84" s="6">
        <v>888.74</v>
      </c>
      <c r="F84" s="6">
        <v>400</v>
      </c>
      <c r="G84" s="6">
        <v>1000</v>
      </c>
      <c r="H84" s="6">
        <v>481.84</v>
      </c>
      <c r="I84" s="6">
        <v>481.84</v>
      </c>
      <c r="J84" s="6">
        <v>1000</v>
      </c>
    </row>
    <row r="85" spans="1:10" ht="13.5">
      <c r="A85" s="4" t="s">
        <v>131</v>
      </c>
      <c r="B85" s="4" t="s">
        <v>132</v>
      </c>
      <c r="E85" s="6">
        <v>2102.18</v>
      </c>
      <c r="F85" s="6">
        <v>2333.36</v>
      </c>
      <c r="G85" s="6">
        <v>3500</v>
      </c>
      <c r="H85" s="6">
        <v>1958.77</v>
      </c>
      <c r="I85" s="6">
        <v>2539.8</v>
      </c>
      <c r="J85" s="6">
        <v>3000</v>
      </c>
    </row>
    <row r="86" spans="1:10" ht="13.5">
      <c r="A86" s="4" t="s">
        <v>133</v>
      </c>
      <c r="B86" s="4" t="s">
        <v>134</v>
      </c>
      <c r="E86" s="6">
        <v>0</v>
      </c>
      <c r="F86" s="6">
        <v>50</v>
      </c>
      <c r="G86" s="6">
        <v>50</v>
      </c>
      <c r="H86" s="6">
        <v>0</v>
      </c>
      <c r="I86" s="6">
        <v>0</v>
      </c>
      <c r="J86" s="6">
        <v>0</v>
      </c>
    </row>
    <row r="87" spans="1:10" ht="13.5">
      <c r="A87" s="4" t="s">
        <v>135</v>
      </c>
      <c r="B87" s="4" t="s">
        <v>136</v>
      </c>
      <c r="E87" s="6">
        <v>8121.28</v>
      </c>
      <c r="F87" s="6">
        <v>6666.64</v>
      </c>
      <c r="G87" s="6">
        <v>10000</v>
      </c>
      <c r="H87" s="6">
        <v>3880.31</v>
      </c>
      <c r="I87" s="6">
        <v>5592.14</v>
      </c>
      <c r="J87" s="6">
        <v>10000</v>
      </c>
    </row>
    <row r="88" spans="1:10" ht="13.5">
      <c r="A88" s="4" t="s">
        <v>137</v>
      </c>
      <c r="B88" s="4" t="s">
        <v>138</v>
      </c>
      <c r="E88" s="6">
        <v>2832.95</v>
      </c>
      <c r="F88" s="6">
        <v>666.64</v>
      </c>
      <c r="G88" s="6">
        <v>1000</v>
      </c>
      <c r="H88" s="6">
        <v>1052.4</v>
      </c>
      <c r="I88" s="6">
        <v>2011.53</v>
      </c>
      <c r="J88" s="6">
        <v>1000</v>
      </c>
    </row>
    <row r="89" spans="1:10" ht="13.5">
      <c r="A89" s="4" t="s">
        <v>139</v>
      </c>
      <c r="B89" s="4" t="s">
        <v>140</v>
      </c>
      <c r="E89" s="6">
        <v>1455.8</v>
      </c>
      <c r="F89" s="6">
        <v>1333.36</v>
      </c>
      <c r="G89" s="6">
        <v>2000</v>
      </c>
      <c r="H89" s="6">
        <v>1644</v>
      </c>
      <c r="I89" s="6">
        <v>2424</v>
      </c>
      <c r="J89" s="6">
        <v>0</v>
      </c>
    </row>
    <row r="90" spans="1:10" ht="13.5">
      <c r="A90" s="4" t="s">
        <v>141</v>
      </c>
      <c r="B90" s="4" t="s">
        <v>142</v>
      </c>
      <c r="E90" s="6">
        <v>1309.16</v>
      </c>
      <c r="F90" s="6">
        <v>1450</v>
      </c>
      <c r="G90" s="6">
        <v>3000</v>
      </c>
      <c r="H90" s="6">
        <v>3486.92</v>
      </c>
      <c r="I90" s="6">
        <v>3486.92</v>
      </c>
      <c r="J90" s="6">
        <v>3000</v>
      </c>
    </row>
    <row r="91" spans="1:10" ht="13.5">
      <c r="A91" s="4" t="s">
        <v>143</v>
      </c>
      <c r="B91" s="4" t="s">
        <v>144</v>
      </c>
      <c r="E91" s="6">
        <v>3577.78</v>
      </c>
      <c r="F91" s="6">
        <v>2333.36</v>
      </c>
      <c r="G91" s="6">
        <v>3500</v>
      </c>
      <c r="H91" s="6">
        <v>6980.22</v>
      </c>
      <c r="I91" s="6">
        <v>10763.36</v>
      </c>
      <c r="J91" s="6">
        <v>3500</v>
      </c>
    </row>
    <row r="92" spans="1:10" ht="13.5">
      <c r="A92" s="4" t="s">
        <v>145</v>
      </c>
      <c r="B92" s="4" t="s">
        <v>146</v>
      </c>
      <c r="E92" s="6">
        <v>386</v>
      </c>
      <c r="F92" s="6">
        <v>1500</v>
      </c>
      <c r="G92" s="6">
        <v>1500</v>
      </c>
      <c r="H92" s="6">
        <v>0</v>
      </c>
      <c r="I92" s="6">
        <v>975.41</v>
      </c>
      <c r="J92" s="6">
        <v>1500</v>
      </c>
    </row>
    <row r="93" spans="1:10" ht="13.5">
      <c r="A93" s="4" t="s">
        <v>147</v>
      </c>
      <c r="B93" s="4" t="s">
        <v>148</v>
      </c>
      <c r="E93" s="6">
        <v>5251.32</v>
      </c>
      <c r="F93" s="6">
        <v>6000</v>
      </c>
      <c r="G93" s="6">
        <v>9000</v>
      </c>
      <c r="H93" s="6">
        <v>6474</v>
      </c>
      <c r="I93" s="6">
        <v>8987.43</v>
      </c>
      <c r="J93" s="6">
        <v>6000</v>
      </c>
    </row>
    <row r="94" spans="2:10" ht="13.5">
      <c r="B94" s="4" t="s">
        <v>149</v>
      </c>
      <c r="E94" s="7">
        <f aca="true" t="shared" si="10" ref="E94:J94">SUM(E84:E93)</f>
        <v>25925.21</v>
      </c>
      <c r="F94" s="7">
        <f t="shared" si="10"/>
        <v>22733.36</v>
      </c>
      <c r="G94" s="7">
        <f t="shared" si="10"/>
        <v>34550</v>
      </c>
      <c r="H94" s="7">
        <f t="shared" si="10"/>
        <v>25958.46</v>
      </c>
      <c r="I94" s="7">
        <f t="shared" si="10"/>
        <v>37262.43000000001</v>
      </c>
      <c r="J94" s="7">
        <f t="shared" si="10"/>
        <v>29000</v>
      </c>
    </row>
    <row r="95" spans="1:10" ht="13.5">
      <c r="A95" s="4" t="s">
        <v>150</v>
      </c>
      <c r="E95" s="5"/>
      <c r="F95" s="5"/>
      <c r="G95" s="5"/>
      <c r="H95" s="5"/>
      <c r="I95" s="5"/>
      <c r="J95" s="5"/>
    </row>
    <row r="96" spans="1:10" ht="13.5">
      <c r="A96" s="4" t="s">
        <v>151</v>
      </c>
      <c r="B96" s="4" t="s">
        <v>152</v>
      </c>
      <c r="E96" s="6">
        <v>716.19</v>
      </c>
      <c r="F96" s="6">
        <v>333.36</v>
      </c>
      <c r="G96" s="6">
        <v>500</v>
      </c>
      <c r="H96" s="6">
        <v>893.04</v>
      </c>
      <c r="I96" s="6">
        <v>1028.04</v>
      </c>
      <c r="J96" s="6">
        <v>750</v>
      </c>
    </row>
    <row r="97" spans="1:10" ht="13.5">
      <c r="A97" s="4" t="s">
        <v>153</v>
      </c>
      <c r="B97" s="4" t="s">
        <v>154</v>
      </c>
      <c r="E97" s="6">
        <v>235.5</v>
      </c>
      <c r="F97" s="6">
        <v>600</v>
      </c>
      <c r="G97" s="6">
        <v>900</v>
      </c>
      <c r="H97" s="6">
        <v>579.36</v>
      </c>
      <c r="I97" s="6">
        <v>759.3</v>
      </c>
      <c r="J97" s="6">
        <v>600</v>
      </c>
    </row>
    <row r="98" spans="1:10" ht="13.5">
      <c r="A98" s="4" t="s">
        <v>155</v>
      </c>
      <c r="B98" s="4" t="s">
        <v>156</v>
      </c>
      <c r="E98" s="6">
        <v>2000.62</v>
      </c>
      <c r="F98" s="6">
        <v>333.36</v>
      </c>
      <c r="G98" s="6">
        <v>500</v>
      </c>
      <c r="H98" s="6">
        <v>780.01</v>
      </c>
      <c r="I98" s="6">
        <v>1241.48</v>
      </c>
      <c r="J98" s="6">
        <v>2000</v>
      </c>
    </row>
    <row r="99" spans="1:10" ht="13.5">
      <c r="A99" s="4" t="s">
        <v>157</v>
      </c>
      <c r="B99" s="4" t="s">
        <v>158</v>
      </c>
      <c r="E99" s="6">
        <v>3137.99</v>
      </c>
      <c r="F99" s="6">
        <v>1940</v>
      </c>
      <c r="G99" s="6">
        <v>2910</v>
      </c>
      <c r="H99" s="6">
        <v>3689.47</v>
      </c>
      <c r="I99" s="6">
        <v>4448.38</v>
      </c>
      <c r="J99" s="6">
        <v>2800</v>
      </c>
    </row>
    <row r="100" spans="1:10" ht="13.5">
      <c r="A100" s="4" t="s">
        <v>159</v>
      </c>
      <c r="B100" s="4" t="s">
        <v>160</v>
      </c>
      <c r="E100" s="6">
        <v>101.81</v>
      </c>
      <c r="F100" s="6">
        <v>133.36</v>
      </c>
      <c r="G100" s="6">
        <v>200</v>
      </c>
      <c r="H100" s="6">
        <v>0</v>
      </c>
      <c r="I100" s="6">
        <v>77.34</v>
      </c>
      <c r="J100" s="6">
        <v>200</v>
      </c>
    </row>
    <row r="101" spans="1:10" ht="13.5">
      <c r="A101" s="4" t="s">
        <v>161</v>
      </c>
      <c r="B101" s="4" t="s">
        <v>162</v>
      </c>
      <c r="E101" s="6">
        <v>1151.09</v>
      </c>
      <c r="F101" s="6">
        <v>800</v>
      </c>
      <c r="G101" s="6">
        <v>1300</v>
      </c>
      <c r="H101" s="6">
        <v>512.56</v>
      </c>
      <c r="I101" s="6">
        <v>512.56</v>
      </c>
      <c r="J101" s="6">
        <v>1000</v>
      </c>
    </row>
    <row r="102" spans="1:10" ht="13.5">
      <c r="A102" s="4" t="s">
        <v>163</v>
      </c>
      <c r="B102" s="4" t="s">
        <v>164</v>
      </c>
      <c r="E102" s="6">
        <v>250</v>
      </c>
      <c r="F102" s="6">
        <v>0</v>
      </c>
      <c r="G102" s="6">
        <v>500</v>
      </c>
      <c r="H102" s="6">
        <v>10.18</v>
      </c>
      <c r="I102" s="6">
        <v>10.18</v>
      </c>
      <c r="J102" s="6">
        <v>500</v>
      </c>
    </row>
    <row r="103" spans="1:10" ht="13.5">
      <c r="A103" s="4" t="s">
        <v>165</v>
      </c>
      <c r="B103" s="4" t="s">
        <v>166</v>
      </c>
      <c r="E103" s="6">
        <v>3256.73</v>
      </c>
      <c r="F103" s="6">
        <v>1666.64</v>
      </c>
      <c r="G103" s="6">
        <v>2500</v>
      </c>
      <c r="H103" s="6">
        <v>2043.82</v>
      </c>
      <c r="I103" s="6">
        <v>3158.67</v>
      </c>
      <c r="J103" s="6">
        <v>3000</v>
      </c>
    </row>
    <row r="104" spans="2:10" ht="13.5">
      <c r="B104" s="4" t="s">
        <v>167</v>
      </c>
      <c r="E104" s="7">
        <f aca="true" t="shared" si="11" ref="E104:J104">SUM(E96:E103)</f>
        <v>10849.93</v>
      </c>
      <c r="F104" s="7">
        <f t="shared" si="11"/>
        <v>5806.72</v>
      </c>
      <c r="G104" s="7">
        <f t="shared" si="11"/>
        <v>9310</v>
      </c>
      <c r="H104" s="7">
        <f t="shared" si="11"/>
        <v>8508.439999999999</v>
      </c>
      <c r="I104" s="7">
        <f t="shared" si="11"/>
        <v>11235.95</v>
      </c>
      <c r="J104" s="7">
        <f t="shared" si="11"/>
        <v>10850</v>
      </c>
    </row>
    <row r="105" spans="1:10" ht="13.5">
      <c r="A105" s="4" t="s">
        <v>168</v>
      </c>
      <c r="E105" s="5"/>
      <c r="F105" s="5"/>
      <c r="G105" s="5"/>
      <c r="H105" s="5"/>
      <c r="I105" s="5"/>
      <c r="J105" s="5"/>
    </row>
    <row r="106" spans="1:10" ht="13.5">
      <c r="A106" s="4" t="s">
        <v>169</v>
      </c>
      <c r="B106" s="4" t="s">
        <v>170</v>
      </c>
      <c r="E106" s="6">
        <v>32.32</v>
      </c>
      <c r="F106" s="6">
        <v>0</v>
      </c>
      <c r="G106" s="6">
        <v>1000</v>
      </c>
      <c r="H106" s="6">
        <v>199.99</v>
      </c>
      <c r="I106" s="6">
        <v>199.99</v>
      </c>
      <c r="J106" s="6">
        <v>500</v>
      </c>
    </row>
    <row r="107" spans="1:10" ht="13.5">
      <c r="A107" s="4" t="s">
        <v>171</v>
      </c>
      <c r="B107" s="4" t="s">
        <v>172</v>
      </c>
      <c r="E107" s="6">
        <v>3524.93</v>
      </c>
      <c r="F107" s="6">
        <v>300</v>
      </c>
      <c r="G107" s="6">
        <v>15000</v>
      </c>
      <c r="H107" s="6">
        <v>2537.5</v>
      </c>
      <c r="I107" s="6">
        <v>17344.6</v>
      </c>
      <c r="J107" s="6">
        <v>15000</v>
      </c>
    </row>
    <row r="108" spans="1:10" ht="13.5">
      <c r="A108" s="4" t="s">
        <v>173</v>
      </c>
      <c r="B108" s="4" t="s">
        <v>291</v>
      </c>
      <c r="E108" s="6">
        <v>208.7</v>
      </c>
      <c r="F108" s="6">
        <v>1100</v>
      </c>
      <c r="G108" s="6">
        <v>1100</v>
      </c>
      <c r="H108" s="6">
        <v>0</v>
      </c>
      <c r="I108" s="6">
        <v>0</v>
      </c>
      <c r="J108" s="6">
        <v>500</v>
      </c>
    </row>
    <row r="109" spans="2:10" ht="13.5">
      <c r="B109" s="4" t="s">
        <v>174</v>
      </c>
      <c r="E109" s="7">
        <f aca="true" t="shared" si="12" ref="E109:J109">SUM(E106:E108)</f>
        <v>3765.95</v>
      </c>
      <c r="F109" s="7">
        <f t="shared" si="12"/>
        <v>1400</v>
      </c>
      <c r="G109" s="7">
        <f t="shared" si="12"/>
        <v>17100</v>
      </c>
      <c r="H109" s="7">
        <f t="shared" si="12"/>
        <v>2737.49</v>
      </c>
      <c r="I109" s="7">
        <f t="shared" si="12"/>
        <v>17544.59</v>
      </c>
      <c r="J109" s="7">
        <f t="shared" si="12"/>
        <v>16000</v>
      </c>
    </row>
    <row r="110" spans="1:10" ht="13.5">
      <c r="A110" s="4" t="s">
        <v>175</v>
      </c>
      <c r="E110" s="5"/>
      <c r="F110" s="5"/>
      <c r="G110" s="5"/>
      <c r="H110" s="5"/>
      <c r="I110" s="5"/>
      <c r="J110" s="5"/>
    </row>
    <row r="111" spans="1:10" ht="13.5">
      <c r="A111" s="4" t="s">
        <v>176</v>
      </c>
      <c r="B111" s="4" t="s">
        <v>177</v>
      </c>
      <c r="E111" s="6">
        <v>-352.55</v>
      </c>
      <c r="F111" s="6">
        <v>1000</v>
      </c>
      <c r="G111" s="6">
        <v>1500</v>
      </c>
      <c r="H111" s="6">
        <v>1165.86</v>
      </c>
      <c r="I111" s="6">
        <v>1165.86</v>
      </c>
      <c r="J111" s="6">
        <v>1500</v>
      </c>
    </row>
    <row r="112" spans="1:10" ht="13.5">
      <c r="A112" s="4" t="s">
        <v>178</v>
      </c>
      <c r="B112" s="4" t="s">
        <v>179</v>
      </c>
      <c r="E112" s="6">
        <v>590</v>
      </c>
      <c r="F112" s="6">
        <v>400</v>
      </c>
      <c r="G112" s="6">
        <v>600</v>
      </c>
      <c r="H112" s="6">
        <v>1526.51</v>
      </c>
      <c r="I112" s="6">
        <v>1526.51</v>
      </c>
      <c r="J112" s="6">
        <v>1500</v>
      </c>
    </row>
    <row r="113" spans="1:10" ht="13.5">
      <c r="A113" s="4" t="s">
        <v>180</v>
      </c>
      <c r="B113" s="4" t="s">
        <v>181</v>
      </c>
      <c r="E113" s="6">
        <v>306.85</v>
      </c>
      <c r="F113" s="6">
        <v>133.36</v>
      </c>
      <c r="G113" s="6">
        <v>200</v>
      </c>
      <c r="H113" s="6">
        <v>0</v>
      </c>
      <c r="I113" s="6">
        <v>0</v>
      </c>
      <c r="J113" s="6">
        <v>200</v>
      </c>
    </row>
    <row r="114" spans="1:10" ht="13.5">
      <c r="A114" s="4" t="s">
        <v>182</v>
      </c>
      <c r="B114" s="4" t="s">
        <v>183</v>
      </c>
      <c r="E114" s="6">
        <v>14</v>
      </c>
      <c r="F114" s="6">
        <v>1000</v>
      </c>
      <c r="G114" s="6">
        <v>1500</v>
      </c>
      <c r="H114" s="6">
        <v>780</v>
      </c>
      <c r="I114" s="6">
        <v>801</v>
      </c>
      <c r="J114" s="6">
        <v>500</v>
      </c>
    </row>
    <row r="115" spans="2:10" ht="13.5">
      <c r="B115" s="4" t="s">
        <v>10</v>
      </c>
      <c r="E115" s="7">
        <f aca="true" t="shared" si="13" ref="E115:J115">SUM(E111:E114)</f>
        <v>558.3</v>
      </c>
      <c r="F115" s="7">
        <f t="shared" si="13"/>
        <v>2533.36</v>
      </c>
      <c r="G115" s="7">
        <f t="shared" si="13"/>
        <v>3800</v>
      </c>
      <c r="H115" s="7">
        <f t="shared" si="13"/>
        <v>3472.37</v>
      </c>
      <c r="I115" s="7">
        <f t="shared" si="13"/>
        <v>3493.37</v>
      </c>
      <c r="J115" s="7">
        <f t="shared" si="13"/>
        <v>3700</v>
      </c>
    </row>
    <row r="116" spans="5:10" ht="12">
      <c r="E116" s="5"/>
      <c r="F116" s="5"/>
      <c r="G116" s="5"/>
      <c r="H116" s="5"/>
      <c r="I116" s="5"/>
      <c r="J116" s="5"/>
    </row>
    <row r="117" spans="1:10" ht="13.5">
      <c r="A117" s="4" t="s">
        <v>184</v>
      </c>
      <c r="E117" s="5"/>
      <c r="F117" s="5"/>
      <c r="G117" s="5"/>
      <c r="H117" s="5"/>
      <c r="I117" s="5"/>
      <c r="J117" s="5"/>
    </row>
    <row r="118" spans="1:10" ht="13.5">
      <c r="A118" s="4" t="s">
        <v>185</v>
      </c>
      <c r="B118" s="4" t="s">
        <v>186</v>
      </c>
      <c r="E118" s="6">
        <v>36402.96</v>
      </c>
      <c r="F118" s="6">
        <v>32666.64</v>
      </c>
      <c r="G118" s="6">
        <v>46000</v>
      </c>
      <c r="H118" s="6">
        <v>35546.15</v>
      </c>
      <c r="I118" s="6">
        <v>51084.09</v>
      </c>
      <c r="J118" s="6">
        <v>45000</v>
      </c>
    </row>
    <row r="119" spans="1:10" ht="13.5">
      <c r="A119" s="4" t="s">
        <v>187</v>
      </c>
      <c r="B119" s="4" t="s">
        <v>188</v>
      </c>
      <c r="E119" s="6">
        <v>9184.44</v>
      </c>
      <c r="F119" s="6">
        <v>8000</v>
      </c>
      <c r="G119" s="6">
        <v>12000</v>
      </c>
      <c r="H119" s="6">
        <v>9892.83</v>
      </c>
      <c r="I119" s="6">
        <v>13684.94</v>
      </c>
      <c r="J119" s="6">
        <v>12000</v>
      </c>
    </row>
    <row r="120" spans="1:10" ht="13.5">
      <c r="A120" s="4" t="s">
        <v>189</v>
      </c>
      <c r="B120" s="4" t="s">
        <v>190</v>
      </c>
      <c r="E120" s="6">
        <v>918</v>
      </c>
      <c r="F120" s="6">
        <v>1333.36</v>
      </c>
      <c r="G120" s="6">
        <v>2000</v>
      </c>
      <c r="H120" s="6">
        <v>1022.5</v>
      </c>
      <c r="I120" s="6">
        <v>1410.5</v>
      </c>
      <c r="J120" s="6">
        <v>2000</v>
      </c>
    </row>
    <row r="121" spans="1:10" ht="13.5">
      <c r="A121" s="4" t="s">
        <v>191</v>
      </c>
      <c r="B121" s="4" t="s">
        <v>192</v>
      </c>
      <c r="E121" s="6">
        <v>9554.9</v>
      </c>
      <c r="F121" s="6">
        <v>12000</v>
      </c>
      <c r="G121" s="6">
        <v>18000</v>
      </c>
      <c r="H121" s="6">
        <v>7511.7</v>
      </c>
      <c r="I121" s="6">
        <v>9900.45</v>
      </c>
      <c r="J121" s="6">
        <v>15000</v>
      </c>
    </row>
    <row r="122" spans="1:10" ht="13.5">
      <c r="A122" s="4" t="s">
        <v>193</v>
      </c>
      <c r="B122" s="4" t="s">
        <v>194</v>
      </c>
      <c r="E122" s="6">
        <v>15623.98</v>
      </c>
      <c r="F122" s="6">
        <v>10000</v>
      </c>
      <c r="G122" s="6">
        <v>15000</v>
      </c>
      <c r="H122" s="6">
        <v>14951.93</v>
      </c>
      <c r="I122" s="6">
        <v>22669.29</v>
      </c>
      <c r="J122" s="6">
        <v>15000</v>
      </c>
    </row>
    <row r="123" spans="2:10" ht="13.5">
      <c r="B123" s="4" t="s">
        <v>10</v>
      </c>
      <c r="E123" s="7">
        <f aca="true" t="shared" si="14" ref="E123:J123">SUM(E118:E122)</f>
        <v>71684.28</v>
      </c>
      <c r="F123" s="7">
        <f t="shared" si="14"/>
        <v>64000</v>
      </c>
      <c r="G123" s="7">
        <f t="shared" si="14"/>
        <v>93000</v>
      </c>
      <c r="H123" s="7">
        <f t="shared" si="14"/>
        <v>68925.11</v>
      </c>
      <c r="I123" s="7">
        <f t="shared" si="14"/>
        <v>98749.26999999999</v>
      </c>
      <c r="J123" s="7">
        <f t="shared" si="14"/>
        <v>89000</v>
      </c>
    </row>
    <row r="124" spans="1:10" ht="13.5">
      <c r="A124" s="4" t="s">
        <v>195</v>
      </c>
      <c r="E124" s="5"/>
      <c r="F124" s="5"/>
      <c r="G124" s="5"/>
      <c r="H124" s="5"/>
      <c r="I124" s="5"/>
      <c r="J124" s="5"/>
    </row>
    <row r="125" spans="1:10" ht="13.5">
      <c r="A125" s="4" t="s">
        <v>196</v>
      </c>
      <c r="B125" s="4" t="s">
        <v>197</v>
      </c>
      <c r="E125" s="6">
        <v>679.96</v>
      </c>
      <c r="F125" s="6">
        <v>700</v>
      </c>
      <c r="G125" s="6">
        <v>1200</v>
      </c>
      <c r="H125" s="6">
        <v>652.64</v>
      </c>
      <c r="I125" s="6">
        <v>1065.48</v>
      </c>
      <c r="J125" s="6">
        <v>1100</v>
      </c>
    </row>
    <row r="126" spans="1:10" ht="13.5">
      <c r="A126" s="4" t="s">
        <v>198</v>
      </c>
      <c r="B126" s="4" t="s">
        <v>199</v>
      </c>
      <c r="E126" s="6">
        <v>4846.6</v>
      </c>
      <c r="F126" s="6">
        <v>2000</v>
      </c>
      <c r="G126" s="6">
        <v>3000</v>
      </c>
      <c r="H126" s="6">
        <v>2665.12</v>
      </c>
      <c r="I126" s="6">
        <v>2665.12</v>
      </c>
      <c r="J126" s="6">
        <v>3000</v>
      </c>
    </row>
    <row r="127" spans="1:10" ht="13.5">
      <c r="A127" s="4" t="s">
        <v>200</v>
      </c>
      <c r="B127" s="4" t="s">
        <v>201</v>
      </c>
      <c r="E127" s="6">
        <v>0</v>
      </c>
      <c r="F127" s="6">
        <v>2000</v>
      </c>
      <c r="G127" s="6">
        <v>2000</v>
      </c>
      <c r="H127" s="6">
        <v>0</v>
      </c>
      <c r="I127" s="6">
        <v>0</v>
      </c>
      <c r="J127" s="6">
        <v>2000</v>
      </c>
    </row>
    <row r="128" spans="2:10" ht="13.5">
      <c r="B128" s="4" t="s">
        <v>10</v>
      </c>
      <c r="E128" s="7">
        <f aca="true" t="shared" si="15" ref="E128:J128">SUM(E125:E127)</f>
        <v>5526.56</v>
      </c>
      <c r="F128" s="7">
        <f t="shared" si="15"/>
        <v>4700</v>
      </c>
      <c r="G128" s="7">
        <f t="shared" si="15"/>
        <v>6200</v>
      </c>
      <c r="H128" s="7">
        <f t="shared" si="15"/>
        <v>3317.7599999999998</v>
      </c>
      <c r="I128" s="7">
        <f t="shared" si="15"/>
        <v>3730.6</v>
      </c>
      <c r="J128" s="7">
        <f t="shared" si="15"/>
        <v>6100</v>
      </c>
    </row>
    <row r="129" spans="1:10" ht="13.5">
      <c r="A129" s="4" t="s">
        <v>202</v>
      </c>
      <c r="E129" s="5"/>
      <c r="F129" s="5"/>
      <c r="G129" s="5"/>
      <c r="H129" s="5"/>
      <c r="I129" s="5"/>
      <c r="J129" s="5"/>
    </row>
    <row r="130" spans="1:10" ht="13.5">
      <c r="A130" s="4" t="s">
        <v>203</v>
      </c>
      <c r="B130" s="4" t="s">
        <v>204</v>
      </c>
      <c r="E130" s="6">
        <v>0</v>
      </c>
      <c r="F130" s="6">
        <v>40</v>
      </c>
      <c r="G130" s="6">
        <v>40</v>
      </c>
      <c r="H130" s="6">
        <v>0</v>
      </c>
      <c r="I130" s="6">
        <v>0</v>
      </c>
      <c r="J130" s="6">
        <v>0</v>
      </c>
    </row>
    <row r="131" spans="1:10" ht="13.5">
      <c r="A131" s="4" t="s">
        <v>205</v>
      </c>
      <c r="B131" s="4" t="s">
        <v>206</v>
      </c>
      <c r="E131" s="6">
        <v>2777.79</v>
      </c>
      <c r="F131" s="6">
        <v>2000</v>
      </c>
      <c r="G131" s="6">
        <v>4500</v>
      </c>
      <c r="H131" s="6">
        <v>4438.54</v>
      </c>
      <c r="I131" s="6">
        <v>6701.68</v>
      </c>
      <c r="J131" s="6">
        <v>4500</v>
      </c>
    </row>
    <row r="132" spans="1:10" ht="13.5">
      <c r="A132" s="4" t="s">
        <v>207</v>
      </c>
      <c r="B132" s="4" t="s">
        <v>208</v>
      </c>
      <c r="E132" s="6">
        <v>3898.47</v>
      </c>
      <c r="F132" s="6">
        <v>3000</v>
      </c>
      <c r="G132" s="6">
        <v>4500</v>
      </c>
      <c r="H132" s="6">
        <v>4044.06</v>
      </c>
      <c r="I132" s="6">
        <v>4751.39</v>
      </c>
      <c r="J132" s="6">
        <v>4500</v>
      </c>
    </row>
    <row r="133" spans="1:10" ht="13.5">
      <c r="A133" s="4" t="s">
        <v>209</v>
      </c>
      <c r="B133" s="4" t="s">
        <v>210</v>
      </c>
      <c r="E133" s="6">
        <v>0</v>
      </c>
      <c r="F133" s="6">
        <v>1000</v>
      </c>
      <c r="G133" s="6">
        <v>2000</v>
      </c>
      <c r="H133" s="6">
        <v>0</v>
      </c>
      <c r="I133" s="6">
        <v>0</v>
      </c>
      <c r="J133" s="6"/>
    </row>
    <row r="134" spans="1:10" ht="13.5">
      <c r="A134" s="4" t="s">
        <v>211</v>
      </c>
      <c r="B134" s="4" t="s">
        <v>212</v>
      </c>
      <c r="E134" s="6">
        <v>195.61</v>
      </c>
      <c r="F134" s="6">
        <v>500</v>
      </c>
      <c r="G134" s="6">
        <v>1000</v>
      </c>
      <c r="H134" s="6">
        <v>600.39</v>
      </c>
      <c r="I134" s="6">
        <v>658.14</v>
      </c>
      <c r="J134" s="6">
        <v>1000</v>
      </c>
    </row>
    <row r="135" spans="2:10" ht="13.5">
      <c r="B135" s="4" t="s">
        <v>10</v>
      </c>
      <c r="E135" s="7">
        <f aca="true" t="shared" si="16" ref="E135:J135">SUM(E130:E134)</f>
        <v>6871.87</v>
      </c>
      <c r="F135" s="7">
        <f t="shared" si="16"/>
        <v>6540</v>
      </c>
      <c r="G135" s="7">
        <f t="shared" si="16"/>
        <v>12040</v>
      </c>
      <c r="H135" s="7">
        <f t="shared" si="16"/>
        <v>9082.99</v>
      </c>
      <c r="I135" s="7">
        <f t="shared" si="16"/>
        <v>12111.21</v>
      </c>
      <c r="J135" s="7">
        <f t="shared" si="16"/>
        <v>10000</v>
      </c>
    </row>
    <row r="136" spans="5:10" ht="12">
      <c r="E136" s="5"/>
      <c r="F136" s="5"/>
      <c r="G136" s="5"/>
      <c r="H136" s="5"/>
      <c r="I136" s="5"/>
      <c r="J136" s="5"/>
    </row>
    <row r="137" spans="1:10" ht="13.5">
      <c r="A137" s="4" t="s">
        <v>213</v>
      </c>
      <c r="E137" s="5"/>
      <c r="F137" s="5"/>
      <c r="G137" s="5"/>
      <c r="H137" s="5"/>
      <c r="I137" s="5"/>
      <c r="J137" s="5"/>
    </row>
    <row r="138" spans="1:10" ht="13.5">
      <c r="A138" s="4" t="s">
        <v>214</v>
      </c>
      <c r="B138" s="4" t="s">
        <v>215</v>
      </c>
      <c r="E138" s="6">
        <v>87383.52</v>
      </c>
      <c r="F138" s="6">
        <v>77666.64</v>
      </c>
      <c r="G138" s="6">
        <v>118000</v>
      </c>
      <c r="H138" s="6">
        <v>82755.03</v>
      </c>
      <c r="I138" s="6">
        <v>103721</v>
      </c>
      <c r="J138" s="6">
        <v>118000</v>
      </c>
    </row>
    <row r="139" spans="1:10" ht="13.5">
      <c r="A139" s="4" t="s">
        <v>216</v>
      </c>
      <c r="B139" s="4" t="s">
        <v>217</v>
      </c>
      <c r="E139" s="6">
        <v>4193.28</v>
      </c>
      <c r="F139" s="6">
        <v>5666.64</v>
      </c>
      <c r="G139" s="6">
        <v>8500</v>
      </c>
      <c r="H139" s="6">
        <v>3994.6</v>
      </c>
      <c r="I139" s="6">
        <v>5409.27</v>
      </c>
      <c r="J139" s="6">
        <v>7000</v>
      </c>
    </row>
    <row r="140" spans="1:10" ht="13.5">
      <c r="A140" s="4" t="s">
        <v>218</v>
      </c>
      <c r="B140" s="4" t="s">
        <v>219</v>
      </c>
      <c r="E140" s="6">
        <v>1590.46</v>
      </c>
      <c r="F140" s="6">
        <v>1866.64</v>
      </c>
      <c r="G140" s="6">
        <v>2800</v>
      </c>
      <c r="H140" s="6">
        <v>1530</v>
      </c>
      <c r="I140" s="6">
        <v>2416</v>
      </c>
      <c r="J140" s="6">
        <v>2800</v>
      </c>
    </row>
    <row r="141" spans="1:10" ht="13.5">
      <c r="A141" s="4" t="s">
        <v>220</v>
      </c>
      <c r="B141" s="4" t="s">
        <v>221</v>
      </c>
      <c r="E141" s="6">
        <v>553.82</v>
      </c>
      <c r="F141" s="6">
        <v>1200</v>
      </c>
      <c r="G141" s="6">
        <v>1800</v>
      </c>
      <c r="H141" s="6">
        <v>809.13</v>
      </c>
      <c r="I141" s="6">
        <v>809.13</v>
      </c>
      <c r="J141" s="6">
        <v>1800</v>
      </c>
    </row>
    <row r="142" spans="1:10" ht="13.5">
      <c r="A142" s="4" t="s">
        <v>222</v>
      </c>
      <c r="B142" s="4" t="s">
        <v>223</v>
      </c>
      <c r="E142" s="6">
        <v>1625.25</v>
      </c>
      <c r="F142" s="6">
        <v>1100</v>
      </c>
      <c r="G142" s="6">
        <v>1300</v>
      </c>
      <c r="H142" s="6">
        <v>1173.75</v>
      </c>
      <c r="I142" s="6">
        <v>1527.88</v>
      </c>
      <c r="J142" s="6">
        <v>1500</v>
      </c>
    </row>
    <row r="143" spans="2:10" ht="13.5">
      <c r="B143" s="4" t="s">
        <v>10</v>
      </c>
      <c r="E143" s="7">
        <f aca="true" t="shared" si="17" ref="E143:J143">SUM(E138:E142)</f>
        <v>95346.33000000002</v>
      </c>
      <c r="F143" s="7">
        <f t="shared" si="17"/>
        <v>87499.92</v>
      </c>
      <c r="G143" s="7">
        <f t="shared" si="17"/>
        <v>132400</v>
      </c>
      <c r="H143" s="7">
        <f t="shared" si="17"/>
        <v>90262.51000000001</v>
      </c>
      <c r="I143" s="7">
        <f t="shared" si="17"/>
        <v>113883.28000000001</v>
      </c>
      <c r="J143" s="7">
        <f t="shared" si="17"/>
        <v>131100</v>
      </c>
    </row>
    <row r="144" spans="5:10" ht="12">
      <c r="E144" s="5"/>
      <c r="F144" s="5"/>
      <c r="G144" s="5"/>
      <c r="H144" s="5"/>
      <c r="I144" s="5"/>
      <c r="J144" s="5"/>
    </row>
    <row r="145" spans="1:10" ht="13.5">
      <c r="A145" s="4" t="s">
        <v>224</v>
      </c>
      <c r="E145" s="5"/>
      <c r="F145" s="5"/>
      <c r="G145" s="5"/>
      <c r="H145" s="5"/>
      <c r="I145" s="5"/>
      <c r="J145" s="5"/>
    </row>
    <row r="146" spans="1:10" ht="13.5">
      <c r="A146" s="4" t="s">
        <v>225</v>
      </c>
      <c r="B146" s="4" t="s">
        <v>226</v>
      </c>
      <c r="E146" s="6">
        <v>0</v>
      </c>
      <c r="F146" s="6">
        <v>0</v>
      </c>
      <c r="G146" s="6">
        <v>0</v>
      </c>
      <c r="H146" s="6">
        <v>350</v>
      </c>
      <c r="I146" s="6">
        <v>350</v>
      </c>
      <c r="J146" s="6">
        <v>0</v>
      </c>
    </row>
    <row r="147" spans="1:10" ht="13.5">
      <c r="A147" s="4" t="s">
        <v>227</v>
      </c>
      <c r="B147" s="4" t="s">
        <v>228</v>
      </c>
      <c r="E147" s="6">
        <v>0</v>
      </c>
      <c r="F147" s="6">
        <v>450</v>
      </c>
      <c r="G147" s="6">
        <v>450</v>
      </c>
      <c r="H147" s="6">
        <v>75.51</v>
      </c>
      <c r="I147" s="6">
        <v>253.09</v>
      </c>
      <c r="J147" s="6">
        <v>0</v>
      </c>
    </row>
    <row r="148" spans="2:10" ht="13.5">
      <c r="B148" s="4" t="s">
        <v>10</v>
      </c>
      <c r="E148" s="7">
        <f aca="true" t="shared" si="18" ref="E148:J148">SUM(E146:E147)</f>
        <v>0</v>
      </c>
      <c r="F148" s="7">
        <f t="shared" si="18"/>
        <v>450</v>
      </c>
      <c r="G148" s="7">
        <f t="shared" si="18"/>
        <v>450</v>
      </c>
      <c r="H148" s="7">
        <f t="shared" si="18"/>
        <v>425.51</v>
      </c>
      <c r="I148" s="7">
        <f t="shared" si="18"/>
        <v>603.09</v>
      </c>
      <c r="J148" s="7">
        <f t="shared" si="18"/>
        <v>0</v>
      </c>
    </row>
    <row r="149" spans="5:10" ht="12">
      <c r="E149" s="5"/>
      <c r="F149" s="5"/>
      <c r="G149" s="5"/>
      <c r="H149" s="5"/>
      <c r="I149" s="5"/>
      <c r="J149" s="5"/>
    </row>
    <row r="150" spans="1:10" ht="13.5">
      <c r="A150" s="4" t="s">
        <v>229</v>
      </c>
      <c r="E150" s="5"/>
      <c r="F150" s="5"/>
      <c r="G150" s="5"/>
      <c r="H150" s="5"/>
      <c r="I150" s="5"/>
      <c r="J150" s="5"/>
    </row>
    <row r="151" spans="1:10" ht="13.5">
      <c r="A151" s="4" t="s">
        <v>230</v>
      </c>
      <c r="B151" s="4" t="s">
        <v>231</v>
      </c>
      <c r="E151" s="6">
        <v>0</v>
      </c>
      <c r="F151" s="6">
        <v>500</v>
      </c>
      <c r="G151" s="6">
        <v>500</v>
      </c>
      <c r="H151" s="6">
        <v>0</v>
      </c>
      <c r="I151" s="6">
        <v>0</v>
      </c>
      <c r="J151" s="6">
        <v>500</v>
      </c>
    </row>
    <row r="152" spans="1:10" ht="13.5">
      <c r="A152" s="4" t="s">
        <v>232</v>
      </c>
      <c r="B152" s="4" t="s">
        <v>233</v>
      </c>
      <c r="E152" s="6">
        <v>0</v>
      </c>
      <c r="F152" s="6">
        <v>750</v>
      </c>
      <c r="G152" s="6">
        <v>750</v>
      </c>
      <c r="H152" s="6">
        <v>2070.33</v>
      </c>
      <c r="I152" s="6">
        <v>2070.33</v>
      </c>
      <c r="J152" s="6">
        <v>500</v>
      </c>
    </row>
    <row r="153" spans="1:10" ht="13.5">
      <c r="A153" s="4" t="s">
        <v>234</v>
      </c>
      <c r="B153" s="4" t="s">
        <v>235</v>
      </c>
      <c r="E153" s="6">
        <v>519.25</v>
      </c>
      <c r="F153" s="6">
        <v>1000</v>
      </c>
      <c r="G153" s="6">
        <v>1000</v>
      </c>
      <c r="H153" s="6">
        <v>538.61</v>
      </c>
      <c r="I153" s="6">
        <v>690.71</v>
      </c>
      <c r="J153" s="6">
        <v>1000</v>
      </c>
    </row>
    <row r="154" spans="1:10" ht="13.5">
      <c r="A154" s="4" t="s">
        <v>236</v>
      </c>
      <c r="B154" s="4" t="s">
        <v>237</v>
      </c>
      <c r="E154" s="6">
        <v>0</v>
      </c>
      <c r="F154" s="6">
        <v>100</v>
      </c>
      <c r="G154" s="6">
        <v>100</v>
      </c>
      <c r="H154" s="6">
        <v>0</v>
      </c>
      <c r="I154" s="6">
        <v>0</v>
      </c>
      <c r="J154" s="6">
        <v>100</v>
      </c>
    </row>
    <row r="155" spans="2:10" ht="13.5">
      <c r="B155" s="4" t="s">
        <v>10</v>
      </c>
      <c r="E155" s="7">
        <f aca="true" t="shared" si="19" ref="E155:J155">SUM(E151:E154)</f>
        <v>519.25</v>
      </c>
      <c r="F155" s="7">
        <f t="shared" si="19"/>
        <v>2350</v>
      </c>
      <c r="G155" s="7">
        <f t="shared" si="19"/>
        <v>2350</v>
      </c>
      <c r="H155" s="7">
        <f t="shared" si="19"/>
        <v>2608.94</v>
      </c>
      <c r="I155" s="7">
        <f t="shared" si="19"/>
        <v>2761.04</v>
      </c>
      <c r="J155" s="7">
        <f t="shared" si="19"/>
        <v>2100</v>
      </c>
    </row>
    <row r="156" spans="5:10" ht="12">
      <c r="E156" s="5"/>
      <c r="F156" s="5"/>
      <c r="G156" s="5"/>
      <c r="H156" s="5"/>
      <c r="I156" s="5"/>
      <c r="J156" s="5"/>
    </row>
    <row r="157" spans="1:10" ht="13.5">
      <c r="A157" s="4" t="s">
        <v>238</v>
      </c>
      <c r="E157" s="5"/>
      <c r="F157" s="5"/>
      <c r="G157" s="5"/>
      <c r="H157" s="5"/>
      <c r="I157" s="5"/>
      <c r="J157" s="5"/>
    </row>
    <row r="158" spans="1:10" ht="13.5">
      <c r="A158" s="4" t="s">
        <v>239</v>
      </c>
      <c r="B158" s="4" t="s">
        <v>240</v>
      </c>
      <c r="E158" s="6">
        <v>0</v>
      </c>
      <c r="F158" s="6">
        <v>500</v>
      </c>
      <c r="G158" s="6">
        <v>500</v>
      </c>
      <c r="H158" s="6">
        <v>0</v>
      </c>
      <c r="I158" s="6">
        <v>0</v>
      </c>
      <c r="J158" s="6">
        <v>500</v>
      </c>
    </row>
    <row r="159" spans="1:10" ht="13.5">
      <c r="A159" s="4" t="s">
        <v>241</v>
      </c>
      <c r="B159" s="4" t="s">
        <v>242</v>
      </c>
      <c r="E159" s="6">
        <v>986.98</v>
      </c>
      <c r="F159" s="6">
        <v>2000</v>
      </c>
      <c r="G159" s="6">
        <v>2000</v>
      </c>
      <c r="H159" s="6">
        <v>2198.68</v>
      </c>
      <c r="I159" s="6">
        <v>2795.42</v>
      </c>
      <c r="J159" s="6">
        <v>2000</v>
      </c>
    </row>
    <row r="160" spans="1:10" ht="13.5">
      <c r="A160" s="4" t="s">
        <v>243</v>
      </c>
      <c r="B160" s="4" t="s">
        <v>244</v>
      </c>
      <c r="E160" s="6">
        <v>2405.3</v>
      </c>
      <c r="F160" s="6">
        <v>1500</v>
      </c>
      <c r="G160" s="6">
        <v>1500</v>
      </c>
      <c r="H160" s="6">
        <v>2349.07</v>
      </c>
      <c r="I160" s="6">
        <v>2901.89</v>
      </c>
      <c r="J160" s="6">
        <v>1500</v>
      </c>
    </row>
    <row r="161" spans="1:10" ht="13.5">
      <c r="A161" s="4" t="s">
        <v>245</v>
      </c>
      <c r="B161" s="4" t="s">
        <v>246</v>
      </c>
      <c r="E161" s="6">
        <v>0</v>
      </c>
      <c r="F161" s="6">
        <v>500</v>
      </c>
      <c r="G161" s="6">
        <v>500</v>
      </c>
      <c r="H161" s="6">
        <v>0</v>
      </c>
      <c r="I161" s="6">
        <v>0</v>
      </c>
      <c r="J161" s="6">
        <v>500</v>
      </c>
    </row>
    <row r="162" spans="1:10" ht="13.5">
      <c r="A162" s="4" t="s">
        <v>247</v>
      </c>
      <c r="B162" s="4" t="s">
        <v>248</v>
      </c>
      <c r="E162" s="6">
        <v>221.86</v>
      </c>
      <c r="F162" s="6">
        <v>700</v>
      </c>
      <c r="G162" s="6">
        <v>700</v>
      </c>
      <c r="H162" s="6">
        <v>662.14</v>
      </c>
      <c r="I162" s="6">
        <v>662.14</v>
      </c>
      <c r="J162" s="6">
        <v>700</v>
      </c>
    </row>
    <row r="163" spans="1:10" ht="13.5">
      <c r="A163" s="4" t="s">
        <v>249</v>
      </c>
      <c r="B163" s="4" t="s">
        <v>250</v>
      </c>
      <c r="E163" s="6">
        <v>8041.26</v>
      </c>
      <c r="F163" s="6">
        <v>6000</v>
      </c>
      <c r="G163" s="6">
        <v>6000</v>
      </c>
      <c r="H163" s="6">
        <v>5393.57</v>
      </c>
      <c r="I163" s="6">
        <v>5393.57</v>
      </c>
      <c r="J163" s="6">
        <v>6000</v>
      </c>
    </row>
    <row r="164" spans="2:10" ht="13.5">
      <c r="B164" s="4" t="s">
        <v>10</v>
      </c>
      <c r="E164" s="7">
        <f aca="true" t="shared" si="20" ref="E164:J164">SUM(E158:E163)</f>
        <v>11655.400000000001</v>
      </c>
      <c r="F164" s="7">
        <f t="shared" si="20"/>
        <v>11200</v>
      </c>
      <c r="G164" s="7">
        <f t="shared" si="20"/>
        <v>11200</v>
      </c>
      <c r="H164" s="7">
        <f t="shared" si="20"/>
        <v>10603.46</v>
      </c>
      <c r="I164" s="7">
        <f t="shared" si="20"/>
        <v>11753.02</v>
      </c>
      <c r="J164" s="7">
        <f t="shared" si="20"/>
        <v>11200</v>
      </c>
    </row>
    <row r="165" spans="5:10" ht="12">
      <c r="E165" s="5"/>
      <c r="F165" s="5"/>
      <c r="G165" s="5"/>
      <c r="H165" s="5"/>
      <c r="I165" s="5"/>
      <c r="J165" s="5"/>
    </row>
    <row r="166" spans="1:10" ht="13.5">
      <c r="A166" s="4" t="s">
        <v>251</v>
      </c>
      <c r="E166" s="5"/>
      <c r="F166" s="5"/>
      <c r="G166" s="5"/>
      <c r="H166" s="5"/>
      <c r="I166" s="5"/>
      <c r="J166" s="5"/>
    </row>
    <row r="167" spans="1:10" ht="13.5">
      <c r="A167" s="4" t="s">
        <v>252</v>
      </c>
      <c r="B167" s="4" t="s">
        <v>253</v>
      </c>
      <c r="E167" s="6">
        <v>8853.86</v>
      </c>
      <c r="F167" s="6">
        <v>4500</v>
      </c>
      <c r="G167" s="6">
        <v>6000</v>
      </c>
      <c r="H167" s="6">
        <v>5399.48</v>
      </c>
      <c r="I167" s="6">
        <v>10209.23</v>
      </c>
      <c r="J167" s="6">
        <v>9000</v>
      </c>
    </row>
    <row r="168" spans="1:10" ht="13.5">
      <c r="A168" s="4" t="s">
        <v>254</v>
      </c>
      <c r="B168" s="4" t="s">
        <v>255</v>
      </c>
      <c r="E168" s="6">
        <v>0</v>
      </c>
      <c r="F168" s="6">
        <v>133.36</v>
      </c>
      <c r="G168" s="6">
        <v>200</v>
      </c>
      <c r="H168" s="6">
        <v>90.57</v>
      </c>
      <c r="I168" s="6">
        <v>90.57</v>
      </c>
      <c r="J168" s="6">
        <v>500</v>
      </c>
    </row>
    <row r="169" spans="1:10" ht="13.5">
      <c r="A169" s="4" t="s">
        <v>256</v>
      </c>
      <c r="B169" s="4" t="s">
        <v>257</v>
      </c>
      <c r="E169" s="6">
        <v>2726.52</v>
      </c>
      <c r="F169" s="6">
        <v>2000</v>
      </c>
      <c r="G169" s="6">
        <v>3000</v>
      </c>
      <c r="H169" s="6">
        <v>1516.66</v>
      </c>
      <c r="I169" s="6">
        <v>4371.4</v>
      </c>
      <c r="J169" s="6">
        <v>2000</v>
      </c>
    </row>
    <row r="170" spans="1:10" ht="13.5">
      <c r="A170" s="4" t="s">
        <v>258</v>
      </c>
      <c r="B170" s="4" t="s">
        <v>259</v>
      </c>
      <c r="E170" s="6">
        <v>1259.74</v>
      </c>
      <c r="F170" s="6">
        <v>333.36</v>
      </c>
      <c r="G170" s="6">
        <v>500</v>
      </c>
      <c r="H170" s="6">
        <v>1787.95</v>
      </c>
      <c r="I170" s="6">
        <v>1842.22</v>
      </c>
      <c r="J170" s="6">
        <v>1200</v>
      </c>
    </row>
    <row r="171" spans="1:10" ht="13.5">
      <c r="A171" s="4" t="s">
        <v>260</v>
      </c>
      <c r="B171" s="4" t="s">
        <v>261</v>
      </c>
      <c r="E171" s="6">
        <v>130</v>
      </c>
      <c r="F171" s="6">
        <v>333.36</v>
      </c>
      <c r="G171" s="6">
        <v>500</v>
      </c>
      <c r="H171" s="6">
        <v>499.28</v>
      </c>
      <c r="I171" s="6">
        <v>499.28</v>
      </c>
      <c r="J171" s="6">
        <v>1300</v>
      </c>
    </row>
    <row r="172" spans="2:10" ht="13.5">
      <c r="B172" s="4" t="s">
        <v>10</v>
      </c>
      <c r="E172" s="7">
        <f aca="true" t="shared" si="21" ref="E172:J172">SUM(E167:E171)</f>
        <v>12970.12</v>
      </c>
      <c r="F172" s="7">
        <f t="shared" si="21"/>
        <v>7300.079999999999</v>
      </c>
      <c r="G172" s="7">
        <f t="shared" si="21"/>
        <v>10200</v>
      </c>
      <c r="H172" s="7">
        <f t="shared" si="21"/>
        <v>9293.94</v>
      </c>
      <c r="I172" s="7">
        <f t="shared" si="21"/>
        <v>17012.699999999997</v>
      </c>
      <c r="J172" s="7">
        <f t="shared" si="21"/>
        <v>14000</v>
      </c>
    </row>
    <row r="173" spans="5:10" ht="12">
      <c r="E173" s="5"/>
      <c r="F173" s="5"/>
      <c r="G173" s="5"/>
      <c r="H173" s="5"/>
      <c r="I173" s="5"/>
      <c r="J173" s="5"/>
    </row>
    <row r="174" spans="1:10" ht="13.5">
      <c r="A174" s="4" t="s">
        <v>262</v>
      </c>
      <c r="E174" s="5"/>
      <c r="F174" s="5"/>
      <c r="G174" s="5"/>
      <c r="H174" s="5"/>
      <c r="I174" s="5"/>
      <c r="J174" s="5"/>
    </row>
    <row r="175" spans="1:10" ht="13.5">
      <c r="A175" s="4" t="s">
        <v>263</v>
      </c>
      <c r="B175" s="4" t="s">
        <v>264</v>
      </c>
      <c r="E175" s="6">
        <v>255.32</v>
      </c>
      <c r="F175" s="6">
        <v>600</v>
      </c>
      <c r="G175" s="6">
        <v>600</v>
      </c>
      <c r="H175" s="6">
        <v>1326.03</v>
      </c>
      <c r="I175" s="6">
        <v>1326.03</v>
      </c>
      <c r="J175" s="6">
        <v>600</v>
      </c>
    </row>
    <row r="176" spans="1:10" ht="13.5">
      <c r="A176" s="4" t="s">
        <v>265</v>
      </c>
      <c r="B176" s="4" t="s">
        <v>266</v>
      </c>
      <c r="E176" s="6">
        <v>800</v>
      </c>
      <c r="F176" s="6">
        <v>750</v>
      </c>
      <c r="G176" s="6">
        <v>750</v>
      </c>
      <c r="H176" s="6">
        <v>797.75</v>
      </c>
      <c r="I176" s="6">
        <v>797.75</v>
      </c>
      <c r="J176" s="6">
        <v>750</v>
      </c>
    </row>
    <row r="177" spans="1:10" ht="13.5">
      <c r="A177" s="4" t="s">
        <v>267</v>
      </c>
      <c r="B177" s="4" t="s">
        <v>268</v>
      </c>
      <c r="E177" s="6">
        <v>60.74</v>
      </c>
      <c r="F177" s="6">
        <v>1500</v>
      </c>
      <c r="G177" s="6">
        <v>1500</v>
      </c>
      <c r="H177" s="6">
        <v>1660.82</v>
      </c>
      <c r="I177" s="6">
        <v>1660.82</v>
      </c>
      <c r="J177" s="6">
        <v>1500</v>
      </c>
    </row>
    <row r="178" spans="1:10" ht="13.5">
      <c r="A178" s="4" t="s">
        <v>269</v>
      </c>
      <c r="B178" s="4" t="s">
        <v>270</v>
      </c>
      <c r="E178" s="6">
        <v>0</v>
      </c>
      <c r="F178" s="6">
        <v>200</v>
      </c>
      <c r="G178" s="6">
        <v>200</v>
      </c>
      <c r="H178" s="6">
        <v>2670.93</v>
      </c>
      <c r="I178" s="6">
        <v>2670.93</v>
      </c>
      <c r="J178" s="6">
        <v>200</v>
      </c>
    </row>
    <row r="179" spans="2:10" ht="13.5">
      <c r="B179" s="4" t="s">
        <v>10</v>
      </c>
      <c r="E179" s="7">
        <f aca="true" t="shared" si="22" ref="E179:J179">SUM(E175:E178)</f>
        <v>1116.06</v>
      </c>
      <c r="F179" s="7">
        <f t="shared" si="22"/>
        <v>3050</v>
      </c>
      <c r="G179" s="7">
        <f t="shared" si="22"/>
        <v>3050</v>
      </c>
      <c r="H179" s="7">
        <f t="shared" si="22"/>
        <v>6455.529999999999</v>
      </c>
      <c r="I179" s="7">
        <f t="shared" si="22"/>
        <v>6455.529999999999</v>
      </c>
      <c r="J179" s="7">
        <f t="shared" si="22"/>
        <v>3050</v>
      </c>
    </row>
    <row r="180" spans="5:10" ht="12">
      <c r="E180" s="5"/>
      <c r="F180" s="5"/>
      <c r="G180" s="5"/>
      <c r="H180" s="5"/>
      <c r="I180" s="5"/>
      <c r="J180" s="5"/>
    </row>
    <row r="181" spans="1:10" ht="13.5">
      <c r="A181" s="4" t="s">
        <v>271</v>
      </c>
      <c r="E181" s="5"/>
      <c r="F181" s="5"/>
      <c r="G181" s="5"/>
      <c r="H181" s="5"/>
      <c r="I181" s="5"/>
      <c r="J181" s="5"/>
    </row>
    <row r="182" spans="1:10" ht="13.5">
      <c r="A182" s="4" t="s">
        <v>272</v>
      </c>
      <c r="B182" s="4" t="s">
        <v>273</v>
      </c>
      <c r="E182" s="6">
        <v>5616.37</v>
      </c>
      <c r="F182" s="6">
        <v>3700</v>
      </c>
      <c r="G182" s="6">
        <v>4300</v>
      </c>
      <c r="H182" s="6">
        <v>2635.83</v>
      </c>
      <c r="I182" s="6">
        <v>2635.83</v>
      </c>
      <c r="J182" s="6">
        <v>4300</v>
      </c>
    </row>
    <row r="183" spans="1:10" ht="13.5">
      <c r="A183" s="4" t="s">
        <v>274</v>
      </c>
      <c r="B183" s="4" t="s">
        <v>275</v>
      </c>
      <c r="E183" s="6">
        <v>237.52</v>
      </c>
      <c r="F183" s="6">
        <v>500</v>
      </c>
      <c r="G183" s="6">
        <v>500</v>
      </c>
      <c r="H183" s="6">
        <v>0</v>
      </c>
      <c r="I183" s="6">
        <v>0</v>
      </c>
      <c r="J183" s="6">
        <v>500</v>
      </c>
    </row>
    <row r="184" spans="1:10" ht="13.5">
      <c r="A184" s="4" t="s">
        <v>276</v>
      </c>
      <c r="B184" s="4" t="s">
        <v>277</v>
      </c>
      <c r="E184" s="6">
        <v>0</v>
      </c>
      <c r="F184" s="6">
        <v>100</v>
      </c>
      <c r="G184" s="6">
        <v>100</v>
      </c>
      <c r="H184" s="6">
        <v>0</v>
      </c>
      <c r="I184" s="6">
        <v>0</v>
      </c>
      <c r="J184" s="6">
        <v>100</v>
      </c>
    </row>
    <row r="185" spans="1:10" ht="13.5">
      <c r="A185" s="4" t="s">
        <v>278</v>
      </c>
      <c r="B185" s="4" t="s">
        <v>279</v>
      </c>
      <c r="E185" s="6">
        <v>0</v>
      </c>
      <c r="F185" s="6">
        <v>800</v>
      </c>
      <c r="G185" s="6">
        <v>800</v>
      </c>
      <c r="H185" s="6">
        <v>2958.36</v>
      </c>
      <c r="I185" s="6">
        <v>2958.36</v>
      </c>
      <c r="J185" s="6">
        <v>500</v>
      </c>
    </row>
    <row r="186" spans="1:10" ht="13.5">
      <c r="A186" s="4" t="s">
        <v>280</v>
      </c>
      <c r="B186" s="4" t="s">
        <v>281</v>
      </c>
      <c r="E186" s="6">
        <v>140.96</v>
      </c>
      <c r="F186" s="6">
        <v>200</v>
      </c>
      <c r="G186" s="6">
        <v>200</v>
      </c>
      <c r="H186" s="6">
        <v>87.97</v>
      </c>
      <c r="I186" s="6">
        <v>87.97</v>
      </c>
      <c r="J186" s="6">
        <v>200</v>
      </c>
    </row>
    <row r="187" spans="2:10" ht="13.5">
      <c r="B187" s="4" t="s">
        <v>10</v>
      </c>
      <c r="E187" s="7">
        <f aca="true" t="shared" si="23" ref="E187:J187">SUM(E182:E186)</f>
        <v>5994.85</v>
      </c>
      <c r="F187" s="7">
        <f t="shared" si="23"/>
        <v>5300</v>
      </c>
      <c r="G187" s="7">
        <f t="shared" si="23"/>
        <v>5900</v>
      </c>
      <c r="H187" s="7">
        <f t="shared" si="23"/>
        <v>5682.160000000001</v>
      </c>
      <c r="I187" s="7">
        <f t="shared" si="23"/>
        <v>5682.160000000001</v>
      </c>
      <c r="J187" s="7">
        <f t="shared" si="23"/>
        <v>5600</v>
      </c>
    </row>
    <row r="188" spans="2:10" ht="13.5">
      <c r="B188" s="3" t="s">
        <v>282</v>
      </c>
      <c r="E188" s="8">
        <f aca="true" t="shared" si="24" ref="E188:J188">+E187+E179+E172+E164+E155+E148+E143+E135+E128+E123+E115+E109+E104+E94+E82+E77+E71</f>
        <v>613634.84</v>
      </c>
      <c r="F188" s="8">
        <f t="shared" si="24"/>
        <v>554305.19</v>
      </c>
      <c r="G188" s="8">
        <f t="shared" si="24"/>
        <v>835250</v>
      </c>
      <c r="H188" s="8">
        <f t="shared" si="24"/>
        <v>616208.8400000001</v>
      </c>
      <c r="I188" s="8">
        <f t="shared" si="24"/>
        <v>862156.6399999999</v>
      </c>
      <c r="J188" s="8">
        <f t="shared" si="24"/>
        <v>775000</v>
      </c>
    </row>
    <row r="189" spans="1:10" ht="13.5">
      <c r="A189" s="3" t="s">
        <v>283</v>
      </c>
      <c r="E189" s="5"/>
      <c r="F189" s="5"/>
      <c r="G189" s="5"/>
      <c r="H189" s="5"/>
      <c r="I189" s="5"/>
      <c r="J189" s="5"/>
    </row>
    <row r="190" spans="1:10" ht="13.5">
      <c r="A190" s="4" t="s">
        <v>284</v>
      </c>
      <c r="B190" s="4" t="s">
        <v>285</v>
      </c>
      <c r="E190" s="6">
        <v>588.05</v>
      </c>
      <c r="F190" s="6">
        <v>1666.64</v>
      </c>
      <c r="G190" s="6">
        <v>2500</v>
      </c>
      <c r="H190" s="6">
        <v>757.92</v>
      </c>
      <c r="I190" s="6">
        <v>1094.82</v>
      </c>
      <c r="J190" s="6">
        <v>2500</v>
      </c>
    </row>
    <row r="191" spans="2:10" ht="13.5">
      <c r="B191" s="3" t="s">
        <v>286</v>
      </c>
      <c r="E191" s="9">
        <f aca="true" t="shared" si="25" ref="E191:J191">+E190</f>
        <v>588.05</v>
      </c>
      <c r="F191" s="9">
        <f t="shared" si="25"/>
        <v>1666.64</v>
      </c>
      <c r="G191" s="9">
        <f t="shared" si="25"/>
        <v>2500</v>
      </c>
      <c r="H191" s="9">
        <f t="shared" si="25"/>
        <v>757.92</v>
      </c>
      <c r="I191" s="9">
        <f t="shared" si="25"/>
        <v>1094.82</v>
      </c>
      <c r="J191" s="9">
        <f t="shared" si="25"/>
        <v>2500</v>
      </c>
    </row>
    <row r="192" spans="5:10" ht="12">
      <c r="E192" s="5"/>
      <c r="F192" s="5"/>
      <c r="G192" s="5"/>
      <c r="H192" s="5"/>
      <c r="I192" s="5"/>
      <c r="J192" s="5"/>
    </row>
    <row r="193" spans="5:10" ht="12">
      <c r="E193" s="5"/>
      <c r="F193" s="5"/>
      <c r="G193" s="5"/>
      <c r="H193" s="5"/>
      <c r="I193" s="5"/>
      <c r="J193" s="5"/>
    </row>
    <row r="194" spans="2:10" ht="13.5" thickBot="1">
      <c r="B194" s="3" t="s">
        <v>287</v>
      </c>
      <c r="E194" s="10">
        <f aca="true" t="shared" si="26" ref="E194:J194">+E59-E191-E188</f>
        <v>-39177.84999999998</v>
      </c>
      <c r="F194" s="10">
        <f t="shared" si="26"/>
        <v>16611.45000000007</v>
      </c>
      <c r="G194" s="10">
        <f t="shared" si="26"/>
        <v>12000</v>
      </c>
      <c r="H194" s="10">
        <f t="shared" si="26"/>
        <v>-20168.240000000107</v>
      </c>
      <c r="I194" s="10">
        <f t="shared" si="26"/>
        <v>-31120.08999999985</v>
      </c>
      <c r="J194" s="10">
        <f t="shared" si="26"/>
        <v>0</v>
      </c>
    </row>
    <row r="195" spans="5:10" ht="12.75" thickTop="1">
      <c r="E195" s="5"/>
      <c r="F195" s="5"/>
      <c r="G195" s="5"/>
      <c r="H195" s="5"/>
      <c r="I195" s="5"/>
      <c r="J195" s="5"/>
    </row>
  </sheetData>
  <sheetProtection/>
  <printOptions/>
  <pageMargins left="0.2" right="0.213194444444444" top="0.166666666666667" bottom="0.166666666666667" header="0" footer="0"/>
  <pageSetup blackAndWhite="1" errors="NA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Rose-Heim</dc:creator>
  <cp:keywords/>
  <dc:description/>
  <cp:lastModifiedBy>Bill Rose-Heim</cp:lastModifiedBy>
  <cp:lastPrinted>2017-11-03T14:58:53Z</cp:lastPrinted>
  <dcterms:created xsi:type="dcterms:W3CDTF">2017-12-21T15:29:34Z</dcterms:created>
  <dcterms:modified xsi:type="dcterms:W3CDTF">2017-12-21T15:29:35Z</dcterms:modified>
  <cp:category/>
  <cp:version/>
  <cp:contentType/>
  <cp:contentStatus/>
</cp:coreProperties>
</file>