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owner pc\Desktop\Hurricane Recovery Forms from Deborah Margol\"/>
    </mc:Choice>
  </mc:AlternateContent>
  <bookViews>
    <workbookView xWindow="0" yWindow="0" windowWidth="24000" windowHeight="9510" activeTab="1" xr2:uid="{00000000-000D-0000-FFFF-FFFF00000000}"/>
  </bookViews>
  <sheets>
    <sheet name="All Listed by County" sheetId="4" r:id="rId1"/>
    <sheet name="All County Summary" sheetId="5" r:id="rId2"/>
    <sheet name="From High to Low in Damages" sheetId="6" r:id="rId3"/>
  </sheets>
  <calcPr calcId="171027"/>
  <fileRecoveryPr autoRecover="0"/>
</workbook>
</file>

<file path=xl/calcChain.xml><?xml version="1.0" encoding="utf-8"?>
<calcChain xmlns="http://schemas.openxmlformats.org/spreadsheetml/2006/main">
  <c r="C36" i="5" l="1"/>
  <c r="B36" i="5"/>
  <c r="I240" i="4" l="1"/>
  <c r="G259" i="4"/>
  <c r="I259" i="4" s="1"/>
  <c r="G256" i="4"/>
  <c r="I256" i="4" s="1"/>
  <c r="G255" i="4"/>
  <c r="I255" i="4" s="1"/>
  <c r="G254" i="4"/>
  <c r="I254" i="4" s="1"/>
  <c r="G253" i="4"/>
  <c r="I253" i="4" s="1"/>
  <c r="G252" i="4"/>
  <c r="I252" i="4" s="1"/>
  <c r="G249" i="4"/>
  <c r="I249" i="4" s="1"/>
  <c r="G248" i="4"/>
  <c r="I248" i="4" s="1"/>
  <c r="G245" i="4"/>
  <c r="I245" i="4" s="1"/>
  <c r="G243" i="4"/>
  <c r="I243" i="4" s="1"/>
  <c r="G242" i="4"/>
  <c r="I242" i="4" s="1"/>
  <c r="I246" i="4" s="1"/>
  <c r="G239" i="4"/>
  <c r="I239" i="4" s="1"/>
  <c r="G238" i="4"/>
  <c r="I238" i="4" s="1"/>
  <c r="G235" i="4"/>
  <c r="I235" i="4" s="1"/>
  <c r="G234" i="4"/>
  <c r="I234" i="4" s="1"/>
  <c r="G233" i="4"/>
  <c r="I233" i="4" s="1"/>
  <c r="G232" i="4"/>
  <c r="I232" i="4" s="1"/>
  <c r="G231" i="4"/>
  <c r="I231" i="4" s="1"/>
  <c r="G230" i="4"/>
  <c r="I230" i="4" s="1"/>
  <c r="G229" i="4"/>
  <c r="I229" i="4" s="1"/>
  <c r="G226" i="4"/>
  <c r="I226" i="4" s="1"/>
  <c r="G223" i="4"/>
  <c r="I223" i="4" s="1"/>
  <c r="G220" i="4"/>
  <c r="I220" i="4" s="1"/>
  <c r="G218" i="4"/>
  <c r="I218" i="4" s="1"/>
  <c r="G217" i="4"/>
  <c r="I217" i="4" s="1"/>
  <c r="G216" i="4"/>
  <c r="I216" i="4" s="1"/>
  <c r="G215" i="4"/>
  <c r="I215" i="4" s="1"/>
  <c r="G214" i="4"/>
  <c r="I214" i="4" s="1"/>
  <c r="G211" i="4"/>
  <c r="I211" i="4" s="1"/>
  <c r="G208" i="4"/>
  <c r="I208" i="4" s="1"/>
  <c r="G207" i="4"/>
  <c r="I207" i="4" s="1"/>
  <c r="G206" i="4"/>
  <c r="I206" i="4" s="1"/>
  <c r="G205" i="4"/>
  <c r="I205" i="4" s="1"/>
  <c r="G203" i="4"/>
  <c r="I203" i="4" s="1"/>
  <c r="G202" i="4"/>
  <c r="I202" i="4" s="1"/>
  <c r="G201" i="4"/>
  <c r="I201" i="4" s="1"/>
  <c r="G200" i="4"/>
  <c r="I200" i="4" s="1"/>
  <c r="G197" i="4"/>
  <c r="I197" i="4" s="1"/>
  <c r="G196" i="4"/>
  <c r="I196" i="4" s="1"/>
  <c r="G193" i="4"/>
  <c r="I193" i="4" s="1"/>
  <c r="G192" i="4"/>
  <c r="I192" i="4" s="1"/>
  <c r="G191" i="4"/>
  <c r="I191" i="4" s="1"/>
  <c r="G190" i="4"/>
  <c r="I190" i="4" s="1"/>
  <c r="G189" i="4"/>
  <c r="I189" i="4" s="1"/>
  <c r="G188" i="4"/>
  <c r="I188" i="4" s="1"/>
  <c r="G187" i="4"/>
  <c r="I187" i="4" s="1"/>
  <c r="G186" i="4"/>
  <c r="I186" i="4" s="1"/>
  <c r="G185" i="4"/>
  <c r="I185" i="4" s="1"/>
  <c r="G184" i="4"/>
  <c r="I184" i="4" s="1"/>
  <c r="G183" i="4"/>
  <c r="I183" i="4" s="1"/>
  <c r="G182" i="4"/>
  <c r="I182" i="4" s="1"/>
  <c r="G181" i="4"/>
  <c r="I181" i="4" s="1"/>
  <c r="G180" i="4"/>
  <c r="I180" i="4" s="1"/>
  <c r="G179" i="4"/>
  <c r="I179" i="4" s="1"/>
  <c r="G178" i="4"/>
  <c r="I178" i="4" s="1"/>
  <c r="G177" i="4"/>
  <c r="I177" i="4" s="1"/>
  <c r="G175" i="4"/>
  <c r="I175" i="4" s="1"/>
  <c r="G174" i="4"/>
  <c r="I174" i="4" s="1"/>
  <c r="G173" i="4"/>
  <c r="I173" i="4" s="1"/>
  <c r="G172" i="4"/>
  <c r="I172" i="4" s="1"/>
  <c r="G171" i="4"/>
  <c r="I171" i="4" s="1"/>
  <c r="G170" i="4"/>
  <c r="I170" i="4" s="1"/>
  <c r="G169" i="4"/>
  <c r="I169" i="4" s="1"/>
  <c r="I194" i="4" s="1"/>
  <c r="G166" i="4"/>
  <c r="I166" i="4" s="1"/>
  <c r="G165" i="4"/>
  <c r="I165" i="4" s="1"/>
  <c r="G164" i="4"/>
  <c r="I164" i="4" s="1"/>
  <c r="G162" i="4"/>
  <c r="I162" i="4" s="1"/>
  <c r="G161" i="4"/>
  <c r="I161" i="4" s="1"/>
  <c r="G160" i="4"/>
  <c r="I160" i="4" s="1"/>
  <c r="G159" i="4"/>
  <c r="I159" i="4" s="1"/>
  <c r="G158" i="4"/>
  <c r="I158" i="4" s="1"/>
  <c r="G157" i="4"/>
  <c r="I157" i="4" s="1"/>
  <c r="G154" i="4"/>
  <c r="I154" i="4" s="1"/>
  <c r="G153" i="4"/>
  <c r="I153" i="4" s="1"/>
  <c r="G152" i="4"/>
  <c r="I152" i="4" s="1"/>
  <c r="G151" i="4"/>
  <c r="I151" i="4" s="1"/>
  <c r="G150" i="4"/>
  <c r="I150" i="4" s="1"/>
  <c r="G149" i="4"/>
  <c r="I149" i="4" s="1"/>
  <c r="G148" i="4"/>
  <c r="I148" i="4" s="1"/>
  <c r="G147" i="4"/>
  <c r="I147" i="4" s="1"/>
  <c r="G146" i="4"/>
  <c r="I146" i="4" s="1"/>
  <c r="G145" i="4"/>
  <c r="I145" i="4" s="1"/>
  <c r="G144" i="4"/>
  <c r="I144" i="4" s="1"/>
  <c r="G143" i="4"/>
  <c r="I143" i="4" s="1"/>
  <c r="G142" i="4"/>
  <c r="I142" i="4" s="1"/>
  <c r="G141" i="4"/>
  <c r="I141" i="4" s="1"/>
  <c r="G140" i="4"/>
  <c r="I140" i="4" s="1"/>
  <c r="G139" i="4"/>
  <c r="I139" i="4" s="1"/>
  <c r="G138" i="4"/>
  <c r="I138" i="4" s="1"/>
  <c r="G137" i="4"/>
  <c r="I137" i="4" s="1"/>
  <c r="G136" i="4"/>
  <c r="I136" i="4" s="1"/>
  <c r="G135" i="4"/>
  <c r="I135" i="4" s="1"/>
  <c r="G134" i="4"/>
  <c r="I134" i="4" s="1"/>
  <c r="G133" i="4"/>
  <c r="I133" i="4" s="1"/>
  <c r="G132" i="4"/>
  <c r="I132" i="4" s="1"/>
  <c r="G131" i="4"/>
  <c r="I131" i="4" s="1"/>
  <c r="G130" i="4"/>
  <c r="I130" i="4" s="1"/>
  <c r="G129" i="4"/>
  <c r="I129" i="4" s="1"/>
  <c r="G128" i="4"/>
  <c r="I128" i="4" s="1"/>
  <c r="G127" i="4"/>
  <c r="I127" i="4" s="1"/>
  <c r="G126" i="4"/>
  <c r="I126" i="4" s="1"/>
  <c r="G125" i="4"/>
  <c r="I125" i="4" s="1"/>
  <c r="G124" i="4"/>
  <c r="I124" i="4" s="1"/>
  <c r="G123" i="4"/>
  <c r="I123" i="4" s="1"/>
  <c r="G122" i="4"/>
  <c r="I122" i="4" s="1"/>
  <c r="G120" i="4"/>
  <c r="I120" i="4" s="1"/>
  <c r="G119" i="4"/>
  <c r="I119" i="4" s="1"/>
  <c r="G118" i="4"/>
  <c r="I118" i="4" s="1"/>
  <c r="G117" i="4"/>
  <c r="I117" i="4" s="1"/>
  <c r="G116" i="4"/>
  <c r="I116" i="4" s="1"/>
  <c r="G115" i="4"/>
  <c r="I115" i="4" s="1"/>
  <c r="G114" i="4"/>
  <c r="I114" i="4" s="1"/>
  <c r="G113" i="4"/>
  <c r="I113" i="4" s="1"/>
  <c r="G112" i="4"/>
  <c r="I112" i="4" s="1"/>
  <c r="G111" i="4"/>
  <c r="I111" i="4" s="1"/>
  <c r="G110" i="4"/>
  <c r="I110" i="4" s="1"/>
  <c r="G109" i="4"/>
  <c r="I109" i="4" s="1"/>
  <c r="G108" i="4"/>
  <c r="I108" i="4" s="1"/>
  <c r="G107" i="4"/>
  <c r="I107" i="4" s="1"/>
  <c r="G106" i="4"/>
  <c r="I106" i="4" s="1"/>
  <c r="G105" i="4"/>
  <c r="I105" i="4" s="1"/>
  <c r="G102" i="4"/>
  <c r="I102" i="4" s="1"/>
  <c r="G101" i="4"/>
  <c r="I101" i="4" s="1"/>
  <c r="I103" i="4" s="1"/>
  <c r="G98" i="4"/>
  <c r="I98" i="4" s="1"/>
  <c r="G97" i="4"/>
  <c r="I97" i="4" s="1"/>
  <c r="I99" i="4" s="1"/>
  <c r="G94" i="4"/>
  <c r="I94" i="4" s="1"/>
  <c r="G90" i="4"/>
  <c r="I90" i="4" s="1"/>
  <c r="I92" i="4" s="1"/>
  <c r="G87" i="4"/>
  <c r="I87" i="4" s="1"/>
  <c r="G86" i="4"/>
  <c r="I86" i="4" s="1"/>
  <c r="I88" i="4" s="1"/>
  <c r="G83" i="4"/>
  <c r="I83" i="4" s="1"/>
  <c r="G82" i="4"/>
  <c r="I82" i="4" s="1"/>
  <c r="G81" i="4"/>
  <c r="I81" i="4" s="1"/>
  <c r="G80" i="4"/>
  <c r="I80" i="4" s="1"/>
  <c r="G77" i="4"/>
  <c r="I77" i="4" s="1"/>
  <c r="G74" i="4"/>
  <c r="I74" i="4" s="1"/>
  <c r="G71" i="4"/>
  <c r="I71" i="4" s="1"/>
  <c r="G70" i="4"/>
  <c r="I70" i="4" s="1"/>
  <c r="G69" i="4"/>
  <c r="I69" i="4" s="1"/>
  <c r="G66" i="4"/>
  <c r="I66" i="4" s="1"/>
  <c r="I72" i="4" s="1"/>
  <c r="G63" i="4"/>
  <c r="I63" i="4" s="1"/>
  <c r="G62" i="4"/>
  <c r="I62" i="4" s="1"/>
  <c r="G61" i="4"/>
  <c r="I61" i="4" s="1"/>
  <c r="G58" i="4"/>
  <c r="I58" i="4" s="1"/>
  <c r="G55" i="4"/>
  <c r="I55" i="4" s="1"/>
  <c r="G52" i="4"/>
  <c r="I52" i="4" s="1"/>
  <c r="G49" i="4"/>
  <c r="I49" i="4" s="1"/>
  <c r="G48" i="4"/>
  <c r="I48" i="4" s="1"/>
  <c r="G47" i="4"/>
  <c r="I47" i="4" s="1"/>
  <c r="G46" i="4"/>
  <c r="I46" i="4" s="1"/>
  <c r="G45" i="4"/>
  <c r="I45" i="4" s="1"/>
  <c r="G44" i="4"/>
  <c r="I44" i="4" s="1"/>
  <c r="G43" i="4"/>
  <c r="I43" i="4" s="1"/>
  <c r="G42" i="4"/>
  <c r="I42" i="4" s="1"/>
  <c r="G41" i="4"/>
  <c r="I41" i="4" s="1"/>
  <c r="G40" i="4"/>
  <c r="I40" i="4" s="1"/>
  <c r="G39" i="4"/>
  <c r="I39" i="4" s="1"/>
  <c r="G38" i="4"/>
  <c r="I38" i="4" s="1"/>
  <c r="G37" i="4"/>
  <c r="I37" i="4" s="1"/>
  <c r="G36" i="4"/>
  <c r="I36" i="4" s="1"/>
  <c r="G35" i="4"/>
  <c r="I35" i="4" s="1"/>
  <c r="G32" i="4"/>
  <c r="I32" i="4" s="1"/>
  <c r="G31" i="4"/>
  <c r="I31" i="4" s="1"/>
  <c r="G30" i="4"/>
  <c r="I30" i="4" s="1"/>
  <c r="G29" i="4"/>
  <c r="I29" i="4" s="1"/>
  <c r="G28" i="4"/>
  <c r="I28" i="4" s="1"/>
  <c r="G27" i="4"/>
  <c r="I27" i="4" s="1"/>
  <c r="G24" i="4"/>
  <c r="I24" i="4" s="1"/>
  <c r="G21" i="4"/>
  <c r="I21" i="4" s="1"/>
  <c r="G20" i="4"/>
  <c r="I20" i="4" s="1"/>
  <c r="G19" i="4"/>
  <c r="I19" i="4" s="1"/>
  <c r="G18" i="4"/>
  <c r="I18" i="4" s="1"/>
  <c r="G17" i="4"/>
  <c r="I17" i="4" s="1"/>
  <c r="G16" i="4"/>
  <c r="I16" i="4" s="1"/>
  <c r="G15" i="4"/>
  <c r="I15" i="4" s="1"/>
  <c r="G14" i="4"/>
  <c r="I14" i="4" s="1"/>
  <c r="I22" i="4" s="1"/>
  <c r="G11" i="4"/>
  <c r="I11" i="4" s="1"/>
  <c r="G10" i="4"/>
  <c r="I10" i="4" s="1"/>
  <c r="G9" i="4"/>
  <c r="I9" i="4" s="1"/>
  <c r="G8" i="4"/>
  <c r="I8" i="4" s="1"/>
  <c r="G7" i="4"/>
  <c r="I7" i="4" s="1"/>
  <c r="G6" i="4"/>
  <c r="I6" i="4" s="1"/>
  <c r="G3" i="4"/>
  <c r="I3" i="4" s="1"/>
  <c r="I64" i="4" l="1"/>
  <c r="I198" i="4"/>
  <c r="I257" i="4"/>
  <c r="I12" i="4"/>
  <c r="I33" i="4"/>
  <c r="I84" i="4"/>
  <c r="I155" i="4"/>
  <c r="I209" i="4"/>
  <c r="I50" i="4"/>
  <c r="I167" i="4"/>
  <c r="I221" i="4"/>
  <c r="I236" i="4"/>
  <c r="I250" i="4"/>
</calcChain>
</file>

<file path=xl/sharedStrings.xml><?xml version="1.0" encoding="utf-8"?>
<sst xmlns="http://schemas.openxmlformats.org/spreadsheetml/2006/main" count="2070" uniqueCount="1431">
  <si>
    <t>Describe facility damage:</t>
  </si>
  <si>
    <t>FL</t>
  </si>
  <si>
    <t>Miami Beach</t>
  </si>
  <si>
    <t>The Bass</t>
  </si>
  <si>
    <t>2100 Collins Avenue</t>
  </si>
  <si>
    <t>Jean Ortega</t>
  </si>
  <si>
    <t>Deputy Director</t>
  </si>
  <si>
    <t>jortega@thebass.org</t>
  </si>
  <si>
    <t>786-477-6030</t>
  </si>
  <si>
    <t>Drywall damage.</t>
  </si>
  <si>
    <t>Miami</t>
  </si>
  <si>
    <t>fl</t>
  </si>
  <si>
    <t>CEO</t>
  </si>
  <si>
    <t>Artistic Director</t>
  </si>
  <si>
    <t>Area Stage Company</t>
  </si>
  <si>
    <t>1560 South Dixie Highway</t>
  </si>
  <si>
    <t>Suite 103</t>
  </si>
  <si>
    <t>Coral Gables</t>
  </si>
  <si>
    <t>Maria Banda-Rodaz</t>
  </si>
  <si>
    <t>Executive Director</t>
  </si>
  <si>
    <t>mariarodaz@areastagecompany.com</t>
  </si>
  <si>
    <t xml:space="preserve">No major facility damage. Bathroom leaks, tiles fell down. Due to electrical surges we had some minor electronics damaged. </t>
  </si>
  <si>
    <t>8390 NW 25th Street</t>
  </si>
  <si>
    <t>Rainbow Circ Arts &amp; Productions, Inc.</t>
  </si>
  <si>
    <t>15161 NE 21st Ave</t>
  </si>
  <si>
    <t>North Miami Beach</t>
  </si>
  <si>
    <t>Laurie Allen</t>
  </si>
  <si>
    <t>Managing Director</t>
  </si>
  <si>
    <t>rainbowcircusarts@gmail.com</t>
  </si>
  <si>
    <t>No physical damage..power out less than 24 hours.</t>
  </si>
  <si>
    <t>Seminole Cultural Arts Theatre</t>
  </si>
  <si>
    <t>18 N Krome Ave</t>
  </si>
  <si>
    <t>Homestead</t>
  </si>
  <si>
    <t>Mickey McGuire</t>
  </si>
  <si>
    <t>mickeym@seminoletheatre.org</t>
  </si>
  <si>
    <t>The theater sustained minor to medium water damage from both flooding under doorways and leaks exposed on the roof.  Also had some electrical damage to air conditioning and lighting and some minor physical damage due to wind and downed trees.</t>
  </si>
  <si>
    <t xml:space="preserve">Marjory Stoneman Douglas Biscayne Nature Center </t>
  </si>
  <si>
    <t>6767 Crandon Blvd</t>
  </si>
  <si>
    <t xml:space="preserve">Key Biscayne </t>
  </si>
  <si>
    <t xml:space="preserve">Theodora Long </t>
  </si>
  <si>
    <t>theodoralong@biscaynenaturecenter.org</t>
  </si>
  <si>
    <t>305 361-6767</t>
  </si>
  <si>
    <t xml:space="preserve">Crandon Park is closed till further notice.  Lots and lots of trees uprooted and down.  Flooding and Salt Water surge on first floor of building which may have damaged all the marine filtration systems which are located on the first floor.    Minor roof leaks which caused indoor ceiling damage.  _x000D_
No power as of today.  May not get power for a while since FPL says they cannot get to our down power lines due to tree debris in the way. _x000D_
We had to cancel the first art show of the season since Crandon Park is closed.   We will not be able to host any field trips which were scheduled for September and part of October.  This will be a huge revenue loss for us.  _x000D_
_x000D_
</t>
  </si>
  <si>
    <t>City Theatre</t>
  </si>
  <si>
    <t>444 Brickell Ave, Suite 229</t>
  </si>
  <si>
    <t>Bruce Leslie</t>
  </si>
  <si>
    <t>bruce@citytheatre.com</t>
  </si>
  <si>
    <t>305-755-9401</t>
  </si>
  <si>
    <t>Fortunately, not physical damage of our equipment or property.  Our issue was lost revenues from cancelled performances.</t>
  </si>
  <si>
    <t>Moksha Arts Collective</t>
  </si>
  <si>
    <t>599 NW 71 Street</t>
  </si>
  <si>
    <t xml:space="preserve">Miami </t>
  </si>
  <si>
    <t>Anne Korosi</t>
  </si>
  <si>
    <t>Development Director</t>
  </si>
  <si>
    <t>lady@mokshafamily.org</t>
  </si>
  <si>
    <t>305.757.7277</t>
  </si>
  <si>
    <t>no physical damage</t>
  </si>
  <si>
    <t>University of Wynwood, Inc. (O, Miami)</t>
  </si>
  <si>
    <t>500 N.E. 56th Street</t>
  </si>
  <si>
    <t>P. Scott Cunningham</t>
  </si>
  <si>
    <t>Director</t>
  </si>
  <si>
    <t>scott@universityofwynwood.org</t>
  </si>
  <si>
    <t>Miami-Dade</t>
  </si>
  <si>
    <t>Our main office at 2138 Biscayne Blvd suffered major wind and water damage estimated at $6,082 in total damage. Three of the five windows were blown out during the storm, flooding the room with rain water, knocking out the tiles of the drop-down ceiling, and scattering smaller objects. All desks, chairs, electrical equipment, supplies, and archival materials in the room were destroyed or heavily compromised. We suspect that mold has infested the surviving materials.</t>
  </si>
  <si>
    <t>The Miami Bach Society</t>
  </si>
  <si>
    <t>One Alhambra Plaza</t>
  </si>
  <si>
    <t>PH</t>
  </si>
  <si>
    <t>Margie Lopez</t>
  </si>
  <si>
    <t>Mcdcare@aol.com</t>
  </si>
  <si>
    <t>786-749-2197</t>
  </si>
  <si>
    <t xml:space="preserve">Our office had water intrusion as well as power failure.  We were unable to access the office for a week and we are still repairing water damage._x000D_
_x000D_
Although not facility damage, but also impacting our organization we are experiencing a decline of financial support.   As we were able to return and started contacting our supporters, we have been experiencing a decline in donations.  Various supporters which had offered financial support have re-routed their support to the American Red Cross and other agencies geared to assist survivors of Hurricane Irma, locally and throughout the Caribbean._x000D_
_x000D_
We are still trying to reach our followers, but many are still out of town because of power outages._x000D_
_x000D_
</t>
  </si>
  <si>
    <t>Hispanic-American Lyric Theatre, Inc.</t>
  </si>
  <si>
    <t>9130 S.W. 123 Ave. Ct.</t>
  </si>
  <si>
    <t>George Mattox</t>
  </si>
  <si>
    <t>mattoxg@bellsouth.net</t>
  </si>
  <si>
    <t>305-596-5352</t>
  </si>
  <si>
    <t>Although we did not suffer any damage because of Hurricane Irma our performance on Sunday, September 24, 2017 "Opera, Zarzuela, Ballet" Showcase at FIU-Wertheim Performing Arts Center had to be cancelled.</t>
  </si>
  <si>
    <t>404 NW 26 Street</t>
  </si>
  <si>
    <t>Regina Moore</t>
  </si>
  <si>
    <t>Resource Development</t>
  </si>
  <si>
    <t>regina@miamilightproject.com</t>
  </si>
  <si>
    <t>305-576-4350</t>
  </si>
  <si>
    <t>Due to the Hurricane Irma, Miami Light Project was without power and fire alarm for a week. During this period, we were not able to have anybody in the building and prevented us from running business. We also had a loss in renting our theater to other organizations in that week.</t>
  </si>
  <si>
    <t>Naples Art Association</t>
  </si>
  <si>
    <t>585 Park St</t>
  </si>
  <si>
    <t>Naples</t>
  </si>
  <si>
    <t>Aimee Schlehr</t>
  </si>
  <si>
    <t>aimee.schlehr@naplesart.org</t>
  </si>
  <si>
    <t>Collier</t>
  </si>
  <si>
    <t>Canvas overhang damaged, tree and shrub damage</t>
  </si>
  <si>
    <t>Orlando Repertory Theatre</t>
  </si>
  <si>
    <t>1001 E. Princeton St.</t>
  </si>
  <si>
    <t>Orlando</t>
  </si>
  <si>
    <t>Vicki Landon</t>
  </si>
  <si>
    <t>vlandon@orlandorep.com</t>
  </si>
  <si>
    <t>Orange</t>
  </si>
  <si>
    <t xml:space="preserve">1. Wind damage to smoke hatches on a rooftop HVAC unit_x000D_
2. Extensive water intrusion into our administrative area (all interior carpet must be replaced)_x000D_
3. Extensive water intrusion into our Edyth Bush Theatre interior (entire interior carpet must be replaced)_x000D_
4. Water damage to seating in the Edyth Bush Theatre (water extraction/cleaning must be performed)_x000D_
5. Catastrophic water damage to stage flooring surface (removed, must be fully replaced)_x000D_
6. Catastrophic electrical damage to house lights in Universal Orlando Foundation theatre (fixtures and lamps must be replaced – urgent)_x000D_
_x000D_
A leak with unknown origin around the Edyth Bush Theatre shell (at least 3 sides of the space) leads to water seepage in times of heavy rain. We are not able to identify the exact location(s) of leaks without significantly expensive exploratory work. We must identify and close off source of leak in roof/interior/wall. This determination and repair comes at an unknown cost. _x000D_
</t>
  </si>
  <si>
    <t>Palm Beach Dramaworks</t>
  </si>
  <si>
    <t>201 Clematis Street</t>
  </si>
  <si>
    <t>Wst Palm Beach</t>
  </si>
  <si>
    <t>Sue Ellen Beryl</t>
  </si>
  <si>
    <t>sberyl@palmbeachdramaworks.org</t>
  </si>
  <si>
    <t>561.514.4042 Ext 102</t>
  </si>
  <si>
    <t>Palm Beach</t>
  </si>
  <si>
    <t>Loss of phone and internet for 10 days - business disruption_x000D_
   Damage to main A/C unit_x000D_
    Damage to fire alarm system</t>
  </si>
  <si>
    <t>None</t>
  </si>
  <si>
    <t>The Studio at 620, Inc.</t>
  </si>
  <si>
    <t>620 1st Ave. South</t>
  </si>
  <si>
    <t>Saint Petersburg</t>
  </si>
  <si>
    <t>Coralette Damme</t>
  </si>
  <si>
    <t>Director of Marketing and Administration</t>
  </si>
  <si>
    <t>coralette@studio620.org</t>
  </si>
  <si>
    <t>727-895-6620</t>
  </si>
  <si>
    <t>Pinellas</t>
  </si>
  <si>
    <t xml:space="preserve">Water intrusion, ripped awnings, </t>
  </si>
  <si>
    <t xml:space="preserve">South Florida Science Center and Aquarium </t>
  </si>
  <si>
    <t xml:space="preserve">4801 Dreher Tr N </t>
  </si>
  <si>
    <t xml:space="preserve">West Palm Beach </t>
  </si>
  <si>
    <t>Kate Arrizza</t>
  </si>
  <si>
    <t>COO</t>
  </si>
  <si>
    <t>coo@sfsciencecenter.org</t>
  </si>
  <si>
    <t>561-370-7706</t>
  </si>
  <si>
    <t xml:space="preserve">Due to loss of power and generator/pump malfunction, two of our tanks in the aquarium suffered devastating damage resulting in the loss of multiple aquatic livestock. Our "Jewels of the Sea" tank is our most popular tank. This is a 280 gallon tank filled with over 20 different species of breath-taking livestock. Unfortunately this tank was completely lost when the pumps malfunctioned due to power outages. All life in the tank perished. _x000D_
_x000D_
The second tank to suffer total loss was our brand-new 80 gallon jellyfish tank. This tank was a custom order from Ecomma Ltd, a UK based company. Jellyfish tanks are notoriously difficult to maintain but unequivocally worth it. Science Center guests have been mesmerized by this tank since its debut early last year. As with the Jewels of the Sea tank, this pump failed due to power outage and suffered catastrophic loss. _x000D_
</t>
  </si>
  <si>
    <t>Highway Park Neighborhood Preservation &amp; Enhancement Council</t>
  </si>
  <si>
    <t>P O Box 1678</t>
  </si>
  <si>
    <t>Lake Placid</t>
  </si>
  <si>
    <t>Evelyn L Colon</t>
  </si>
  <si>
    <t>highwaypark@yahoo.com</t>
  </si>
  <si>
    <t>Highlands</t>
  </si>
  <si>
    <t xml:space="preserve">The roof of the Village Green Resource Center which houses our office and hosts festivals and fine art displays was significantly damaged. The building and its roof is over 35 years old. The roof was in fair shape during the 2015 renovation and was not replaced. The entire roof will now have to be replaced which is beyond the means of our community which also lost many homes or our agency (non-profit all volunteer).  NOTE: Preparation for the storm included boarding windows, covering computers, disconnecting all electricity. Post storm clean up does not include the removal of the roof and associated cost (it is reflected in the facility damage) only the removal of yard debris, panels, shingles that blew off the roof. Equipment loss included a side-by-side refrigerator ($875) in the kitchen of the resource center.  Power was off for two weeks and refrigerator was damaged with mold/mildew. When turned back on...not cooling properly. </t>
  </si>
  <si>
    <t>Springfield Preservation and Revitalization Council, Inc.</t>
  </si>
  <si>
    <t>1321 North Main Street</t>
  </si>
  <si>
    <t>Jacksonville</t>
  </si>
  <si>
    <t>Christina Parrish</t>
  </si>
  <si>
    <t>executivedirector@sparcouncil.org</t>
  </si>
  <si>
    <t>Duval</t>
  </si>
  <si>
    <t>A portion of our roof blew off, leading to significant water damage on both the upper and lower floors of our building.  We were forced to relocate, packing and moving all of our files including historic archives._x000D_
_x000D_
Damage is being assessed now, but we expect a lengthy and comprehensive restoration process.</t>
  </si>
  <si>
    <t>Don't Miss A Beat, Inc.</t>
  </si>
  <si>
    <t>PO Box 6697</t>
  </si>
  <si>
    <t>Gwendolyn Owens</t>
  </si>
  <si>
    <t>Director of Development</t>
  </si>
  <si>
    <t>dmabinc@gmail.com</t>
  </si>
  <si>
    <t>Very little damage to our community center,  JaxParks has already done the repairs. Just had to pay our janitor to mover furniture and place it back out sider</t>
  </si>
  <si>
    <t>Marco Island Center for the Arts</t>
  </si>
  <si>
    <t>1010 Winterberry Drive</t>
  </si>
  <si>
    <t>Marco Island</t>
  </si>
  <si>
    <t>Hyla Crane</t>
  </si>
  <si>
    <t>hyla@marcoislandart.org</t>
  </si>
  <si>
    <t>Significant damage to landscaping.  Water damage inside art galleries.  Still cannot asses some damage as we cn't move fallen trees, branches and debris on back deck.  Many expenses are still unknown.</t>
  </si>
  <si>
    <t>Chipola Historical Trust</t>
  </si>
  <si>
    <t>4448 Putnam Street</t>
  </si>
  <si>
    <t>Patricia Crisp, 2305 Fillmore Drive</t>
  </si>
  <si>
    <t>Marianna</t>
  </si>
  <si>
    <t>Patricia M. Crisp</t>
  </si>
  <si>
    <t>President</t>
  </si>
  <si>
    <t>bpcrisp@gmail.com</t>
  </si>
  <si>
    <t>Jackson</t>
  </si>
  <si>
    <t>There was no damage.  The 1840 home sits strong and healthy!_x000D_
_x000D_
All pre-storm preparation was volunteer labor.</t>
  </si>
  <si>
    <t>Emotions Dance</t>
  </si>
  <si>
    <t>105 Melody Lane West</t>
  </si>
  <si>
    <t>Casselberry</t>
  </si>
  <si>
    <t>Larissa Humiston</t>
  </si>
  <si>
    <t>Owner</t>
  </si>
  <si>
    <t>larissa@emotionsdance.org</t>
  </si>
  <si>
    <t>407-788-1659</t>
  </si>
  <si>
    <t>Seminole</t>
  </si>
  <si>
    <t xml:space="preserve">Tree hit building and knocked out AC. Water damage to floors and building. AC needed to be replaced, roof fixed, and side of building replaced. </t>
  </si>
  <si>
    <t>Tampa Museum of Art</t>
  </si>
  <si>
    <t>Cornelia Corbett Center</t>
  </si>
  <si>
    <t>120 W Gasparilla Plaza</t>
  </si>
  <si>
    <t>Tampa</t>
  </si>
  <si>
    <t>Michael Tomor</t>
  </si>
  <si>
    <t>michael.tomor@tampamuseum.org</t>
  </si>
  <si>
    <t>(813) 41-8383</t>
  </si>
  <si>
    <t>Hillsborough</t>
  </si>
  <si>
    <t>The Children's Voice Chorus</t>
  </si>
  <si>
    <t>14401 Old Cutler Road</t>
  </si>
  <si>
    <t>Palmetto Bay</t>
  </si>
  <si>
    <t>Jamie Sutta</t>
  </si>
  <si>
    <t xml:space="preserve">Executive Director </t>
  </si>
  <si>
    <t>jamie@childrensvoicechorus.org</t>
  </si>
  <si>
    <t>786-216-7003</t>
  </si>
  <si>
    <t>Trees and debris. No physical damage to building. Lost power for 5 days.</t>
  </si>
  <si>
    <t>Creative Happiness Institute</t>
  </si>
  <si>
    <t>1104 Jacaranda Ave</t>
  </si>
  <si>
    <t>Daytona Beach</t>
  </si>
  <si>
    <t>Dr. David B. Axelrod</t>
  </si>
  <si>
    <t>axelrodthepoet@yahoo.com</t>
  </si>
  <si>
    <t>Volusia</t>
  </si>
  <si>
    <t>Some rain/water damage. Humidity/mold when power shut down air conditioning and dehumidifier. Fences down and yard debris cleanup. Emergency generator service. Refill LPG tank after storm.</t>
  </si>
  <si>
    <t>Miami Children's Museum</t>
  </si>
  <si>
    <t>980 MacArthur Causeway</t>
  </si>
  <si>
    <t>Belissa Alvarez</t>
  </si>
  <si>
    <t>Chief Business Development Officer</t>
  </si>
  <si>
    <t>balvarez@miamichildrensmuseum.org</t>
  </si>
  <si>
    <t>305-373-5437</t>
  </si>
  <si>
    <t xml:space="preserve">_x000D_
Fence banner _x000D_
Gift shop spoilage _x000D_
Trees _x000D_
_x000D_
_x000D_
 _x000D_
</t>
  </si>
  <si>
    <t>Appleton Museum of Art, college of Central Florida</t>
  </si>
  <si>
    <t>4333 E. Silver Springs Blvd.</t>
  </si>
  <si>
    <t>Ocala</t>
  </si>
  <si>
    <t>Cindi Morrison</t>
  </si>
  <si>
    <t>morrisoc@cf.edu</t>
  </si>
  <si>
    <t>352-291-4455 ext 1820</t>
  </si>
  <si>
    <t>Marion</t>
  </si>
  <si>
    <t xml:space="preserve">Several water leaks in non-gallery areas in the first and second floor and Café areas, eight damaged  trees, were removed, tree debris was removed from the grounds. Exterior marble tiles fell off from the Rotunda entrance and front entrance sign.  </t>
  </si>
  <si>
    <t>Beaches Fine Arts Series, Inc.</t>
  </si>
  <si>
    <t>416 12th Avenue North</t>
  </si>
  <si>
    <t>Jacksonville Beach</t>
  </si>
  <si>
    <t>Kathy Wallis</t>
  </si>
  <si>
    <t>kathy@beachesfinearts.org</t>
  </si>
  <si>
    <t>904-545-6085</t>
  </si>
  <si>
    <t xml:space="preserve">Naomi </t>
  </si>
  <si>
    <t>2100 Biscayne Boulevard</t>
  </si>
  <si>
    <t>Naomi Fisher</t>
  </si>
  <si>
    <t>director and curator</t>
  </si>
  <si>
    <t>naomirebeccafisher@gmail.com</t>
  </si>
  <si>
    <t>While we present projects in different locations, our main office was in a building on the campus of the National Foundation for YoungArts, which they generously donated to us.  That building sustained damage and mold growth to the point where they decided it is not worth fixing. Everyone who had offices in the building have lost their space. Our organization is currently homeless and in the process of moving everything into storage._x000D_
_x000D_
I am approximating post storm expenses. It is too soon to know the true amount.</t>
  </si>
  <si>
    <t>Miami Beach Film Society, inc.</t>
  </si>
  <si>
    <t>1130 Washington Ave, First Floor South</t>
  </si>
  <si>
    <t xml:space="preserve">Dana Keith </t>
  </si>
  <si>
    <t>info@mbcinema.com</t>
  </si>
  <si>
    <t>Damage to our exterior signage. Letters were torn off and lost and need to be re-made.</t>
  </si>
  <si>
    <t>West Palm Beach</t>
  </si>
  <si>
    <t>Florida Keys History &amp; Discovery Center</t>
  </si>
  <si>
    <t>P.O. Box 1124</t>
  </si>
  <si>
    <t>82100 Overseas Highway</t>
  </si>
  <si>
    <t>Islamorada</t>
  </si>
  <si>
    <t>Jill Miranda Baker</t>
  </si>
  <si>
    <t>executivedirector@keysdiscovery.com</t>
  </si>
  <si>
    <t>305-922-2237</t>
  </si>
  <si>
    <t>Monroe</t>
  </si>
  <si>
    <t>Jobsite Theater</t>
  </si>
  <si>
    <t>PO Box 7975</t>
  </si>
  <si>
    <t>David</t>
  </si>
  <si>
    <t>Producing Artistic Director</t>
  </si>
  <si>
    <t>djenkins@jobsitetheater.org</t>
  </si>
  <si>
    <t>813.956.6633</t>
  </si>
  <si>
    <t>None.</t>
  </si>
  <si>
    <t>Marathon</t>
  </si>
  <si>
    <t>Harry P. Leu Gardens, City of Orlando</t>
  </si>
  <si>
    <t>1920 N FOREST AVE</t>
  </si>
  <si>
    <t>ORLANDO</t>
  </si>
  <si>
    <t>32803-1537</t>
  </si>
  <si>
    <t>Robert Bowden</t>
  </si>
  <si>
    <t>robert.bowden@cityoforlando.net</t>
  </si>
  <si>
    <t>Roof and ceiling damage to Leu House Museum, 175 downed trees and debris throughout</t>
  </si>
  <si>
    <t>Museum of Discovery and Science</t>
  </si>
  <si>
    <t>401 SW Second Street</t>
  </si>
  <si>
    <t>Fort Lauderdale</t>
  </si>
  <si>
    <t>Joe Majoros</t>
  </si>
  <si>
    <t>VP Finance/CFO</t>
  </si>
  <si>
    <t>joe.majoros@mods.net</t>
  </si>
  <si>
    <t>954-713-0940</t>
  </si>
  <si>
    <t>Broward</t>
  </si>
  <si>
    <t xml:space="preserve">Minor flooding within the Museum and Museum Store.  Minor damage to outside exhibit the Great Gravity Clock.  Facility closure and lost of power for a week. </t>
  </si>
  <si>
    <t>The Studios of Key West</t>
  </si>
  <si>
    <t>533 Eaton Street</t>
  </si>
  <si>
    <t>Key West</t>
  </si>
  <si>
    <t>Jed Dodds</t>
  </si>
  <si>
    <t>jed@tskw.org</t>
  </si>
  <si>
    <t>Damage to roof. Broken storefront windows.</t>
  </si>
  <si>
    <t xml:space="preserve">Arts for Learning Miami </t>
  </si>
  <si>
    <t xml:space="preserve">404 NW 27 Ave </t>
  </si>
  <si>
    <t xml:space="preserve">Sheila Womble </t>
  </si>
  <si>
    <t>sheila@a4lmiami.org</t>
  </si>
  <si>
    <t xml:space="preserve">Some roof repairs needed on our Lewis Arts Studio location due to leakage ( 101 Grand Avenue, Coconut Grove) Our front sign was destroyed and we still don't have internet or phone service.Most of the trees around the property were destroyed. In our main office ( located on 404 NW, 26 Street) , we spent more than one week with no electricity and were finally able to resume activities on Monday the 18th.  </t>
  </si>
  <si>
    <t>The Association to Preserve African American Society History and Tradition, Incorporated</t>
  </si>
  <si>
    <t>511 W. South Street</t>
  </si>
  <si>
    <t>Suite 100</t>
  </si>
  <si>
    <t xml:space="preserve">Orlando </t>
  </si>
  <si>
    <t>Elizabeth Thompson</t>
  </si>
  <si>
    <t>pastinc@outlook.com</t>
  </si>
  <si>
    <t xml:space="preserve">We had a tree fall onto our structure destroying a portion of our wrought iron fencing.  The tree fell onto our air conditioning unit. We are without air conditioning.  The same tree fell onto our screen enclosure, damaging portions of the both the screen and the structure.  We had minor water intrusion which caused damage and warping of the historical flooring in the museum as well as damage and warping of doors.  We also had some water damage to the ceiling on both floors of our building.  </t>
  </si>
  <si>
    <t>Tavares Theater, Inc.</t>
  </si>
  <si>
    <t>15705 Acorn Circle</t>
  </si>
  <si>
    <t>Tavares</t>
  </si>
  <si>
    <t>Lake</t>
  </si>
  <si>
    <t>Naples Botanical Garden</t>
  </si>
  <si>
    <t>4820 Bayshore Dr</t>
  </si>
  <si>
    <t>Donna McGinnis</t>
  </si>
  <si>
    <t>President &amp; CEO</t>
  </si>
  <si>
    <t>dmcginnis@naplesgarden.org</t>
  </si>
  <si>
    <t>Some damage to roof structures and some water intrusion. Major destruction of plant material and living collection.</t>
  </si>
  <si>
    <t>New World Symphony, Inc.</t>
  </si>
  <si>
    <t xml:space="preserve">500 17th Street </t>
  </si>
  <si>
    <t>Jose M. Lamadrid</t>
  </si>
  <si>
    <t>Vice President Facilities Operations</t>
  </si>
  <si>
    <t>Jose.Lamadrid@nws.edu</t>
  </si>
  <si>
    <t>(786) 287-0626</t>
  </si>
  <si>
    <t>Rood Replacment South East Portion of the Building. Loss of vegetation Roof Top and Front Planters.</t>
  </si>
  <si>
    <t>Jacksonville Centre of the Arts, Inc.</t>
  </si>
  <si>
    <t>521 West Ashley Street</t>
  </si>
  <si>
    <t xml:space="preserve">Jacksonville </t>
  </si>
  <si>
    <t>Kezia Rolke</t>
  </si>
  <si>
    <t>Executive Director/ Founder</t>
  </si>
  <si>
    <t>thecentreinfo@gmail.com</t>
  </si>
  <si>
    <t>904-355-5552</t>
  </si>
  <si>
    <t>Our roof blew off. We suffered significant damage to our Wooden dance floor. Lots of flooding and ceiling tile damage plus leaking</t>
  </si>
  <si>
    <t>Hernando Historical Museum Association, Inc</t>
  </si>
  <si>
    <t>601 Museum Ct</t>
  </si>
  <si>
    <t xml:space="preserve">Brooksville </t>
  </si>
  <si>
    <t>Mary Sheldon</t>
  </si>
  <si>
    <t>msheldon8@tampabay.rr.com</t>
  </si>
  <si>
    <t>352-428-5408</t>
  </si>
  <si>
    <t>Hernando</t>
  </si>
  <si>
    <t>May-Stringer House:  A wood framed, transom window blew in, but did not break.  It was a minor repair.  There is a tower on the front of the building and we took on a lot of water from we know not where exactly around the tower.  It is not a new issue, but the plaster in effected areas is weakening.  This may be the last straw._x000D_
There was tremendous storm debris in the yard.  Volunteers cleared most of the debris with the lawn care man finishing the rest. The City of Brooksville will be removing the huge piles of debris.</t>
  </si>
  <si>
    <t>JACKSONVILLE</t>
  </si>
  <si>
    <t>Theatre Jacksonville</t>
  </si>
  <si>
    <t>2032 San Marco Blvd</t>
  </si>
  <si>
    <t>Michelle Simkulet</t>
  </si>
  <si>
    <t xml:space="preserve">General manager </t>
  </si>
  <si>
    <t>Michelle@TheatreJax.com</t>
  </si>
  <si>
    <t xml:space="preserve">Flooding of playhouse, requiring carpet replacement_x000D_
Wind damage, requiring window replacement and outside awning replacement _x000D_
</t>
  </si>
  <si>
    <t>Mandarin Museum &amp; Historical Society</t>
  </si>
  <si>
    <t>11964 Mandarin Rd.</t>
  </si>
  <si>
    <t xml:space="preserve">Sandy </t>
  </si>
  <si>
    <t>Arpen</t>
  </si>
  <si>
    <t>mandarinmuseum@bellsouth.net</t>
  </si>
  <si>
    <t xml:space="preserve">No damages to any of our six facilities. However we had to be closed for 2 weeks due to trees down and park debris and water. We usually earn $3-400/week on our Gift Shop Sales.800_x000D_
</t>
  </si>
  <si>
    <t>Historical Society of Palm Beach County</t>
  </si>
  <si>
    <t>300 North Dixie Hwy</t>
  </si>
  <si>
    <t>Jeremy Johnson</t>
  </si>
  <si>
    <t>President &amp; Chief Executive Officer</t>
  </si>
  <si>
    <t>jjohnson@hspbc.org</t>
  </si>
  <si>
    <t>561-832-4164 X102</t>
  </si>
  <si>
    <t>some water intrusion, electrical and plumbing problems, removal &amp; installation of museum banners.</t>
  </si>
  <si>
    <t>Key Chorale, Inc.</t>
  </si>
  <si>
    <t>PO Box 20613</t>
  </si>
  <si>
    <t>Sarasota</t>
  </si>
  <si>
    <t>Catherine Vernon</t>
  </si>
  <si>
    <t>catherine.vernon@keychorale.org</t>
  </si>
  <si>
    <t>Business interruption.  Due to power outages, our graphic designer in Ft. Myers could not complete season mailings for season subscription ticket sales and donor mailing.  We had to hire a graphic designer on an urgent bases with duplication of some effort to complete a flyer for mailing.  Our offices had to close for several days due preparation and power outages.  Season preparations were delayed nearly 2 weeks for our first concert on Oct. 7.  As a result, ticket sales and donations normally collected by this point in the season in the critical month just before our first concert have not materialized, affecting revenue streams for production expenses.</t>
  </si>
  <si>
    <t xml:space="preserve">The Players, Inc. </t>
  </si>
  <si>
    <t>838 N. Tamiami Trail</t>
  </si>
  <si>
    <t>Michelle Bianchi</t>
  </si>
  <si>
    <t>info@theplayers.org</t>
  </si>
  <si>
    <t xml:space="preserve">Lost part of the roof above the stage, flooded the stage so we lost the stage. Lost part of the AC, and the lower roof of the portico peeled back. Lost lots of gutters, the grand drape curtain, the fire safety curtain, and the blackout curtain.  Had to close a production three days early and scramble to find wood to rebuild the stage for the next show. It was challenging because all of the wood was gone from people prepping for the hurricane. I managed to find 50 sheets of wood two hours away but then it was challenging to find a gas to go pick it up. We are still recovering and trying to hold the theater together with Duct tape. </t>
  </si>
  <si>
    <t>Orlando Museum of Art</t>
  </si>
  <si>
    <t>2416 N. Mills Ave.</t>
  </si>
  <si>
    <t>Daniel Calleja</t>
  </si>
  <si>
    <t>Grants Manager</t>
  </si>
  <si>
    <t>dcalleja@omart.org</t>
  </si>
  <si>
    <t>No Facility Damage</t>
  </si>
  <si>
    <t>Pasco Fine Arts Council, Inc.</t>
  </si>
  <si>
    <t>4145 Fairford Drive</t>
  </si>
  <si>
    <t>New Port Richey</t>
  </si>
  <si>
    <t>Joanne Baughman</t>
  </si>
  <si>
    <t>pacart4@gmail.com</t>
  </si>
  <si>
    <t>Pasco</t>
  </si>
  <si>
    <t xml:space="preserve">The fence surrounding the property was blown away.  However, the property is owned by the County and our organization is not responsible for repairs._x000D_
Never-the-less, the power was off for a very long time so our income stream was interrupted both before and after the storm.  We were one of the last in our area to get our power back on.  We lost a minimum of 2 weeks income.  </t>
  </si>
  <si>
    <t>Florida Theatre</t>
  </si>
  <si>
    <t>127 East Forsyth Street</t>
  </si>
  <si>
    <t>Numa Saisselin</t>
  </si>
  <si>
    <t>numa@floridatheatre.com</t>
  </si>
  <si>
    <t>(1) One broken plate glass window. (2) Internal water damage to a plaster wall because of water intrusion. (3) Blown air conditioner switch.</t>
  </si>
  <si>
    <t>Stuart</t>
  </si>
  <si>
    <t>Jennifer Esler</t>
  </si>
  <si>
    <t>jesler@elliottmuseum.org</t>
  </si>
  <si>
    <t>772-225-1961</t>
  </si>
  <si>
    <t>Martin</t>
  </si>
  <si>
    <t>Marathon Community Theatre</t>
  </si>
  <si>
    <t xml:space="preserve">5101 Overseas Highway </t>
  </si>
  <si>
    <t>Loretta Geotis</t>
  </si>
  <si>
    <t>Grant Writer and Advertising/Public Relations</t>
  </si>
  <si>
    <t>geotis299@comcast.net</t>
  </si>
  <si>
    <t>305-797-1704</t>
  </si>
  <si>
    <t xml:space="preserve">The Marathon Community Theatre located in Marathon, Florida in the Florida Keys, has suffered a huge impact from Hurricane Irma.  The roof is destroyed leaving open gaps where the rain came in thus flooding parts of the building.  Ceiling tiles fell to the floor, carpets had to be removed and, if not removed, treated for mold.  Our signage  on the street was completely destroyed.  Five large roof-mounted air conditioners were dislocated and destroyed.  There is water damage in the costume room as well as the green room.  Electrical issues are present but not yet identified nor solved. A ballpark estimate has been determined at approximately $250,000 to complete all necessary repairs.  Our 2017-2018 season has been cancelled.  We are hoping to put together a Christmas show to offer as a fundraiser and a spring musical created by our own volunteers so we will not incur royalties.  We were scheduled to complete five main-stage productions along with several other smaller events throughout the season.  We are looking for help!  Thank you.  </t>
  </si>
  <si>
    <t>Heathcote Botanical Gardens</t>
  </si>
  <si>
    <t>210 Savannah Road</t>
  </si>
  <si>
    <t>Fort Pierce</t>
  </si>
  <si>
    <t>Diane B. Kimes</t>
  </si>
  <si>
    <t>Exectuvie Director</t>
  </si>
  <si>
    <t>dkimes@heathcotbotanicalgardens.org</t>
  </si>
  <si>
    <t>772.464.4672</t>
  </si>
  <si>
    <t>St. Lucie</t>
  </si>
  <si>
    <t xml:space="preserve">Heathcote Botanical Gardens five-acre heritage garden is known for its exotic and native trees on the campus as well as one of the largest public collections of tropical and sub-tropical bonsai trees in North America.  Created by the late Bonsai Master, James J. Smith, more than 100 trees comprise the historic collection. Bonsai trees were knocked off stanchions, which resulted in cracked pedestals, broken pots, and the disappearance of plant identification signage. _x000D_
_x000D_
Heathcote also suffered wind damage that resulted in the loss of several large native trees including;_x000D_
_x000D_
Clusia major or Autograph Tree - which must be taken down._x000D_
Bulnesia arborea or Verawood - attempt to upright tree; staff in process of locating a vendor. _x000D_
Olea europaea  in the Herb Garden - common olive tree grown in the Mediterranean - split at the base that results in the loss of the tree._x000D_
Dioon spinulosum - Lemon Eucalyptus in the Herb Garden: tree is damaged too badly to upright or save._x000D_
Tabeluia impetiginosa - Pink Tabebuia; plans are to upright tree in the hopes of saving it as it is a large tree._x000D_
Bursera simaruba or gumbo limbo tree; damaged beyond repair._x000D_
Punica granatum or Pomegranate tree in the Herb Garden was destroyed_x000D_
Several palms including two (2) Syagrus schizophylia to be up righted._x000D_
_x000D_
Lamps along the perimeter of the Garden walkway have been damaged beyond repair and will need to be replaced._x000D_
_x000D_
Much of the debris scattered by Irma has been cleaned up by several volunteers over the course of the last two weeks.  _x000D_
_x000D_
Signage at the front gate will need to be replaced._x000D_
_x000D_
Fencing on the front in the Herb Garden came apart and a volunteer is working to repair the gap.  _x000D_
_x000D_
Wooden Bonsai stanchions in the Japanese Garden need to be replaced as well as bonsai pots that broke when the stanchions_x000D_
</t>
  </si>
  <si>
    <t>Grace Arts Center Inc.</t>
  </si>
  <si>
    <t>816 SE 8 Street</t>
  </si>
  <si>
    <t>Clare Vickery</t>
  </si>
  <si>
    <t>info@gracecafeandgalleries.com</t>
  </si>
  <si>
    <t>Slight exterior damage and loss of income expense for performances scheduled and paid for (travel from out of state artists to South Florida) must be rescheduled and new locations secured for make-up performances and workshops.</t>
  </si>
  <si>
    <t>Heritage Preservation Trust/Lilian Place Museum</t>
  </si>
  <si>
    <t>1000 S Peninsula Dr.</t>
  </si>
  <si>
    <t>DAYTONA BEACH</t>
  </si>
  <si>
    <t>Nancy Long</t>
  </si>
  <si>
    <t>info@heritagepreservationtrust.org</t>
  </si>
  <si>
    <t xml:space="preserve">After 10 months of  repairing nearly $70,000 hurricane damages  from Oct. 2016, the three historic buildings and the 2.5 acres of riverfront were again hit by Hurricane Irma.  At the 1884 Lilian Place Museum, we lost 3 of the 137 yr. old windows as well as over $1000 worth of roof damages.  Hotchkiss House lost nearly all the shingles from the tower, even though the new roof had been completed last November.   Fencing down, three more trees down, and tons of broken limbs and litter are still being cleaned up.  Without electricity for 7 days, the Trust had to cancel a fundraiser tea which hurt financially.  </t>
  </si>
  <si>
    <t>Heartland Cultural Alliance</t>
  </si>
  <si>
    <t>9205 Bridle Path</t>
  </si>
  <si>
    <t>Sebring</t>
  </si>
  <si>
    <t>Fred Leavitt</t>
  </si>
  <si>
    <t>Info@heartlandculturalalliance.org</t>
  </si>
  <si>
    <t>Roof damage, leaking, signage destroyed.</t>
  </si>
  <si>
    <t>The Winter Park Playhouse</t>
  </si>
  <si>
    <t>711 Orange Avenue</t>
  </si>
  <si>
    <t>Suites B &amp;C</t>
  </si>
  <si>
    <t>Winter Park</t>
  </si>
  <si>
    <t xml:space="preserve">Heather Alexander </t>
  </si>
  <si>
    <t>heather@winterparkplayhouse.org</t>
  </si>
  <si>
    <t xml:space="preserve">We had a window blow out, awning frames broken and several roof leaks. </t>
  </si>
  <si>
    <t>The Performers Academy</t>
  </si>
  <si>
    <t>3674 Beach Boulevard</t>
  </si>
  <si>
    <t>Kathryn McAvoy</t>
  </si>
  <si>
    <t>kathryn@theperformersacademy.org</t>
  </si>
  <si>
    <t>Roof leaks - coming through the ceiling and damaging the marley dance floor in some places.  A fence was knocked down, and a lot of limbs were down, but over all, we were very lucky.</t>
  </si>
  <si>
    <t>Association to Preserve the Eatonville Community, Inc. (P.E.C.)</t>
  </si>
  <si>
    <t>227 East Kennedy Boulevard</t>
  </si>
  <si>
    <t>Eatonville</t>
  </si>
  <si>
    <t>32751-5303</t>
  </si>
  <si>
    <t>N. Y. Nathiri</t>
  </si>
  <si>
    <t>ny@preserveeatonville.org</t>
  </si>
  <si>
    <t>407-647-3307</t>
  </si>
  <si>
    <t>Wind event damage which destroyed exterior signage at two locations</t>
  </si>
  <si>
    <t xml:space="preserve">TL tango Lovers organization </t>
  </si>
  <si>
    <t>5241 SW 154 place</t>
  </si>
  <si>
    <t xml:space="preserve">Pierina Lerida </t>
  </si>
  <si>
    <t>admin@tangolovers.com</t>
  </si>
  <si>
    <t>Roof is leaking -  Air conditioning malfunctioning -  part of the costumes damaged -  amplifier,  console and speaker damaged</t>
  </si>
  <si>
    <t>City of Cocoa Historic Cocoa Village Playhouse</t>
  </si>
  <si>
    <t xml:space="preserve">300 Brevard Ave. </t>
  </si>
  <si>
    <t>Cocoa</t>
  </si>
  <si>
    <t>Gary Palmer</t>
  </si>
  <si>
    <t>Facilities Manager</t>
  </si>
  <si>
    <t>gpalmer@cocoafl.org</t>
  </si>
  <si>
    <t>321-433-8772</t>
  </si>
  <si>
    <t>Brevard</t>
  </si>
  <si>
    <t xml:space="preserve">Water intrusion occurred in multiple areas.  The basement is partially flooded, about 1 inch deep.  There is some minor roof damage._x000D_
_x000D_
Pumps are located in the basement to pump out water at all times, but with the extraordinary amount of water during Hurricane Irma, the pumps could not withstand the extra load.  _x000D_
_x000D_
Carpet in the orchestra pit had to be replaced and a special water remediation firm was brought in to remove the excess water from the basement and do a thorough clean up to prevent mold and mildew residue from forming._x000D_
_x000D_
The roof materials will need to be replaced where the damage occurred, but no leaks have been observed._x000D_
_x000D_
Luckily the Playhouse was in preparation for their new season that started 9/22, so no loss of revenue occurred, only rehearsal times during the storm event._x000D_
_x000D_
The numbers below are approximate as all post-storm work has not been completed._x000D_
_x000D_
</t>
  </si>
  <si>
    <t>Orlando Philharmonic Orchestra</t>
  </si>
  <si>
    <t>425 N Bumby Ave</t>
  </si>
  <si>
    <t>Teri Kozub</t>
  </si>
  <si>
    <t>Director of Finance and Administration</t>
  </si>
  <si>
    <t>tkozub@orlandophil.org</t>
  </si>
  <si>
    <t>Minor damage to AC units on the roof of the building causing leaks through the roof.</t>
  </si>
  <si>
    <t>2304 N. Dixie HWY</t>
  </si>
  <si>
    <t>Wilton Manors</t>
  </si>
  <si>
    <t>Martin C. Childers</t>
  </si>
  <si>
    <t>md@islandcitystage.org</t>
  </si>
  <si>
    <t>No Damage.</t>
  </si>
  <si>
    <t>Islamorada Community Entertainment</t>
  </si>
  <si>
    <t>po box 562</t>
  </si>
  <si>
    <t>ISLAMORADA</t>
  </si>
  <si>
    <t>David Feder</t>
  </si>
  <si>
    <t>director@keysice.com</t>
  </si>
  <si>
    <t>Our Storage flooded and we lost some PA and AV equipment including Amplifiers, Drums, and Backline gear for shows. We also lost our production trailer when it was destroyed by a fallen tree.</t>
  </si>
  <si>
    <t>Lee County Alliance of the Arts, Inc</t>
  </si>
  <si>
    <t>10091 McGregor Blvd</t>
  </si>
  <si>
    <t>Fort Myers</t>
  </si>
  <si>
    <t>Lydia Black</t>
  </si>
  <si>
    <t>lblack@artinlee.org</t>
  </si>
  <si>
    <t>239-939-2787</t>
  </si>
  <si>
    <t>Lee</t>
  </si>
  <si>
    <t>The most significant damage was to the Alliance grounds - we had a significant amount of trees and limbs down on the 10 acre piece of land.  We had two a/c compressors and control boxes melt due to a direct lighting hit during Hurricane Irma and some roof damage to both the Edwards Building and the Main facility.</t>
  </si>
  <si>
    <t>Cedar Key Historical Society Museum</t>
  </si>
  <si>
    <t>PO Box 222</t>
  </si>
  <si>
    <t>Corner Hwy 24 &amp; Second Street</t>
  </si>
  <si>
    <t>Cedar Key</t>
  </si>
  <si>
    <t>Amy Gernhardt, Cedar Key Historical Society</t>
  </si>
  <si>
    <t>ckhs.director@gmail.com</t>
  </si>
  <si>
    <t>Levy</t>
  </si>
  <si>
    <t xml:space="preserve">Our facility expenses largely are due to  prevention of damage, and the buildings did not suffer phsical damage because we were able to be pro active in preparign for the storm.  Lutterloh building had storm panels cut and placed over windows and doors. the Andrews House had placed available storm shutters over windows and door windows. _x000D_
Garden had cedar tree branches broken and fell on roof. The tree limbs had to be removed from roof and hauled away from the garden between the Lutterloh building and the Andrew's house. These two buildings are the museum._x000D_
Additionally, we suffered income loss due to having our docents evacuate the area and loss of revenue from closing the museum the week of the event. There was loss of power and shortage of gasoline which impacted the number of visitors to our museum.  </t>
  </si>
  <si>
    <t>Key West Players</t>
  </si>
  <si>
    <t>Box 724</t>
  </si>
  <si>
    <t>Tom Thayer</t>
  </si>
  <si>
    <t>Business Manager</t>
  </si>
  <si>
    <t>business_manager@waterfrontplayhouse.org</t>
  </si>
  <si>
    <t>305-294-5015</t>
  </si>
  <si>
    <t>Very little. Building and equipment was prepared prior to the storm. A little water entered the building, but quickly dried up.</t>
  </si>
  <si>
    <t>Orlando Science Center</t>
  </si>
  <si>
    <t>777 E. Princeton St.</t>
  </si>
  <si>
    <t>Craig Meyer</t>
  </si>
  <si>
    <t>Chief Financial Officer</t>
  </si>
  <si>
    <t>cmeyer@osc.org</t>
  </si>
  <si>
    <t>Roof leaks.</t>
  </si>
  <si>
    <t>Academy of Ballet Arts Inc.</t>
  </si>
  <si>
    <t>2914 First Avenue North</t>
  </si>
  <si>
    <t>St. Petersburg</t>
  </si>
  <si>
    <t>Suzanne B. Pomerantzeff</t>
  </si>
  <si>
    <t>Ms.P@academyofballetarts.org</t>
  </si>
  <si>
    <t>727-327-4401</t>
  </si>
  <si>
    <t>Minor damage to roof air-conditioners,preexisting leaking roof over main classroom made worse. Couldn't be repaired before the storm because of the constant rain and the roof not having enough time to dry between storms. One classroom still without air. Owner of the building is taking care of most of the expense of air-conditioner and roof. He has been a consistent Arts Supporter.</t>
  </si>
  <si>
    <t>Gulfshore Ballet</t>
  </si>
  <si>
    <t>5636 Youngquist Road, Unit 1</t>
  </si>
  <si>
    <t>Lisa D. Tafel</t>
  </si>
  <si>
    <t>gulfshoreballet@gmail.com</t>
  </si>
  <si>
    <t>The vinyl on 2 awnings were shredded and a leak in the roof of studio 1.  The awning replacement and leak on the roof is the responsibility of the owner of the building.  Gulfshore Ballet will have to replace the ceiling tiles._x000D_
_x000D_
Gulfshore Ballet was closed for 10 days due to hurricane Irma and we were without power from 9/10/17 to 9/18/17.</t>
  </si>
  <si>
    <t>Sanford</t>
  </si>
  <si>
    <t>The IceHouse Theatre</t>
  </si>
  <si>
    <t>1100 N. Unser St.</t>
  </si>
  <si>
    <t>Mount Dora</t>
  </si>
  <si>
    <t>Darlin Barry</t>
  </si>
  <si>
    <t>Managing Artistic Director</t>
  </si>
  <si>
    <t>darlin@icehousetheatre.com</t>
  </si>
  <si>
    <t>352 383-3133, ext 3</t>
  </si>
  <si>
    <t xml:space="preserve">Power outage and phone services out from 9/10 - 9/13. Lack of power and phones required our operations to be conducted off-site anywhere that we could get cell service and power for laptops to contact patrons and manage recovery. (Our homes were out during that time frame as well, so we went 20 miles away to find electrical service for phones and laptops.) Phone lines were disrupted requiring service calls to repairman. Fire alarms required service call to reboot system which would not reset after outages. Tree debris was not severe, but did require paid clean up service. Minor amount of rain water backed up and leaked into attic that poured into work area. Our corner sign was broken off from its base and not recoverable._x000D_
Our major 'damage' has been the expense from loss of sales due to the storm occurring during opening weekend of a production. We had to cancel three shows to ensure safety for our patrons, staff and volunteers. Those approx. 700 ticketed customers were rescheduled for later performances in the run, which caused a loss of the value of approx. 700 seats that would have been sold to other patrons. In addition to that loss, sales were depressed by the fact that much our town was out of power until 9/16, and our potential customers have obviously, been dealing with their own hurricane losses.  </t>
  </si>
  <si>
    <t>Executive Artistic Director</t>
  </si>
  <si>
    <t>Haitian Heritage Museum</t>
  </si>
  <si>
    <t>4141 NE 2nd Ave STE #105C</t>
  </si>
  <si>
    <t>Serge Rodriguez</t>
  </si>
  <si>
    <t>Director of Operations</t>
  </si>
  <si>
    <t>hhmserge@comcast.net</t>
  </si>
  <si>
    <t xml:space="preserve">There was no major physical damage to the facility.  We only experienced minor water leaks, and loss of business function for 2 1/2 weeks due to loss of power and communications. </t>
  </si>
  <si>
    <t>Asolo Repertory Theatre</t>
  </si>
  <si>
    <t>5555 N. Tamiami Trail</t>
  </si>
  <si>
    <t>Linda DiGabriele</t>
  </si>
  <si>
    <t>linda_digabriele@asolo.org</t>
  </si>
  <si>
    <t>941-351-9010</t>
  </si>
  <si>
    <t>Minor damage to roof surface of one building and roof leaks in another. Many trees down and miscellaneous debris.  Power outages for 4-5 days._x000D_
_x000D_
Numbers below are estimates</t>
  </si>
  <si>
    <t>Operations Manager</t>
  </si>
  <si>
    <t xml:space="preserve">Enzian Theater </t>
  </si>
  <si>
    <t>1300 South Maitland Avenue</t>
  </si>
  <si>
    <t>Maitland</t>
  </si>
  <si>
    <t>David Schillhammer</t>
  </si>
  <si>
    <t>davidschiller@enzian.org</t>
  </si>
  <si>
    <t xml:space="preserve">Enzian sustained significant damage to our overall property.    Many trees down, debris, loss of power, internet, etc.   One large tree fell on top of the facility, causing a hole to the roof.   It took us over a week to find a tree company which had a big enough crane to remove it, which has now happened.   The roof has yet to be repaired, so we are still experiencing quite a bit of rain still flowing into our kitchen area.    Have received a $10,000 quote to get the roof fixed, but trying other companies to provide bids.  _x000D_
</t>
  </si>
  <si>
    <t>the Palm bach zoo and conservation society</t>
  </si>
  <si>
    <t>1301 summir blvd</t>
  </si>
  <si>
    <t xml:space="preserve">west palm beach </t>
  </si>
  <si>
    <t>bridget baratta</t>
  </si>
  <si>
    <t xml:space="preserve">chief development officer </t>
  </si>
  <si>
    <t>bbaratta@palmbeachzoo.org</t>
  </si>
  <si>
    <t xml:space="preserve">The Zoo's 25-acre property incurred extensive damage to landscaping and five full growth 5-story trees, the loss of use of its Administrative office building, and closure of its Lemur, Siamang and Wallaby habitats/exhibits (until they can be repaired and reconstructed). The Zoo was force to close/operate at a reduce admission fee for two days prior to the storm and 14 days after.  If needed, a summary of the costs associated withe these losses and expenses is available. Thank you for your consideration. </t>
  </si>
  <si>
    <t xml:space="preserve">Firehouse Cultural Center </t>
  </si>
  <si>
    <t>101 1st Avenue NE</t>
  </si>
  <si>
    <t>Ruskin</t>
  </si>
  <si>
    <t xml:space="preserve">Georgia Vahue </t>
  </si>
  <si>
    <t>georgia@firehouseculturalcenter.org</t>
  </si>
  <si>
    <t>Electrical; severe distress to AC compressor; leaking roof; damaged roof overhang.</t>
  </si>
  <si>
    <t>Performing Arts of Maitland Inc</t>
  </si>
  <si>
    <t>117 Whitecaps Cir</t>
  </si>
  <si>
    <t>Jeff</t>
  </si>
  <si>
    <t>jeff@pamaitland.org</t>
  </si>
  <si>
    <t>Osceola</t>
  </si>
  <si>
    <t>The Baroque Chamber Orchestra Fall concert on 9/10/17 had to be cancelled. We rescheduled for 9/24/17 but that Sunday was also cancelled since the players were all still responding to recovery efforts. Our past show sold 80 tickets at $10, and this show had a greater presence through word of mouth and Sentinel advertising. We were unable to cancel the Sentinel ad and had patrons lined up at the venue waiting for the show on 9/24/17.</t>
  </si>
  <si>
    <t>Geetha Raaj Karkera</t>
  </si>
  <si>
    <t>geetaraaj@gmail.com</t>
  </si>
  <si>
    <t>Miami Momentum Dance Co., Inc.</t>
  </si>
  <si>
    <t>PO Box 331973</t>
  </si>
  <si>
    <t>Coconut Grove</t>
  </si>
  <si>
    <t>33233-1973</t>
  </si>
  <si>
    <t>Delma Iles</t>
  </si>
  <si>
    <t>mdanceco@bellsouth.net</t>
  </si>
  <si>
    <t>305-858-7002</t>
  </si>
  <si>
    <t>There was no facility damage, but there was water damage to many costumes, as well as scenery, props, sound system, and computer.</t>
  </si>
  <si>
    <t>Mad Cow Theatre</t>
  </si>
  <si>
    <t>PO Box 3109</t>
  </si>
  <si>
    <t>Mitzi Maxwell</t>
  </si>
  <si>
    <t>mitzim@madcowtheatre.com</t>
  </si>
  <si>
    <t>407.719.6158</t>
  </si>
  <si>
    <t>Roof leaks at 2 of our 3 building</t>
  </si>
  <si>
    <t>Clay</t>
  </si>
  <si>
    <t>Bakehouse Art Complex</t>
  </si>
  <si>
    <t>561 NW 32nd Street</t>
  </si>
  <si>
    <t>MIAMI</t>
  </si>
  <si>
    <t>Bibi Baloyra</t>
  </si>
  <si>
    <t>bbaloyra@bacfl.org</t>
  </si>
  <si>
    <t>A huge tree fell onto our property and required 20 artist volunteers to cut in half for disposal, along with 64 XL bags of related debris. We then called a tree removal service to cut down the remaining tree, which took all day and weighed over 1000 pounds. The tree breached our perimeter fence which allowed a burglary to take place - our security gate motor was stolen. We also experienced some roof/leaking damage._x000D_
We had planned a fundraising reception on Sept 24th to end our fiscal year with a cash boost but it had to be canceled. We anticipated $15,000 of income from that effort.</t>
  </si>
  <si>
    <t>Venice Theatre, Inc.</t>
  </si>
  <si>
    <t>140 West Tampa Avenue</t>
  </si>
  <si>
    <t>Venice</t>
  </si>
  <si>
    <t>Murray Chase</t>
  </si>
  <si>
    <t>Executive/Artistic Director</t>
  </si>
  <si>
    <t>murraychase@venicetheatre.net</t>
  </si>
  <si>
    <t>Loading dock door mangled inward, replacement necessary.  Building sign letters off on three sides of building.  One side FPL to attend power lines during replacement.</t>
  </si>
  <si>
    <t>st johns cultural council</t>
  </si>
  <si>
    <t>15 Old Mission Avenue</t>
  </si>
  <si>
    <t>St Augustine</t>
  </si>
  <si>
    <t>andrew witt</t>
  </si>
  <si>
    <t>executive director</t>
  </si>
  <si>
    <t>awitt@historiccoastculture.com</t>
  </si>
  <si>
    <t>St. Johns</t>
  </si>
  <si>
    <t xml:space="preserve">Substantial roof damage/leakage from water instrusion result of high winds at the Cultual Arts Building at 370 A1A Beach Blvd, St Augustine Beach._x000D_
</t>
  </si>
  <si>
    <t>825 NE Ocean Blvd.</t>
  </si>
  <si>
    <t xml:space="preserve">•	The fan motor or gear drive on cooling tower #1 is making a clunking noise and will need repair. _x000D_
•	Two of three Bard package units in the garage are not running. Each has a bad condenser fan motor. Airstron is repairing. _x000D_
•	Fan motor cover 1 of the 2 smoke evac units on the roof blew off and fell to ground level. Airstron hoisted it back to the roof and fastened it back on. _x000D_
•	Twelve trees were uprooted. Between employees from the state Department of Agriculture and Florida Exotics, all trees have been righted and brush cleared. _x000D_
•	The pre-action fire panel in outside mechanical room has a trouble alarm. Metro fire has been notified. Will need repair. _x000D_
•	The Museum lost Comcast internet service due to a severed fiber line on the Museum’s property. It has been repaired. _x000D_
•	Several road signs were bent in the wind. Greg Deal repaired and placed them in new cement bases. _x000D_
_x000D_
</t>
  </si>
  <si>
    <t>Arts Center Association, Inc</t>
  </si>
  <si>
    <t>719 Central Avenue</t>
  </si>
  <si>
    <t>Roger Ross</t>
  </si>
  <si>
    <t>CFO</t>
  </si>
  <si>
    <t>roger.ross@moreanartscenter.org</t>
  </si>
  <si>
    <t>727-822-7872</t>
  </si>
  <si>
    <t xml:space="preserve">Roof damage </t>
  </si>
  <si>
    <t>Thomas Armour Youth Ballet</t>
  </si>
  <si>
    <t>5818 SW 73 Street</t>
  </si>
  <si>
    <t>Ruth Wiesen</t>
  </si>
  <si>
    <t>Ruth@taballet.org</t>
  </si>
  <si>
    <t>none</t>
  </si>
  <si>
    <t>Brevard Regional Arts Group d/b/a The Henegar Center for The Arts</t>
  </si>
  <si>
    <t>625 E New Haven Ave</t>
  </si>
  <si>
    <t>Melbourne</t>
  </si>
  <si>
    <t>Luis Diaz-Alber6tini</t>
  </si>
  <si>
    <t>luis@henegar.org</t>
  </si>
  <si>
    <t>321.723.2985</t>
  </si>
  <si>
    <t>Water damage to our Main  Stag from Hurricane Irma. First two layers of flooring were damaged. Basement flooded and ruined props and blew out our stump pump</t>
  </si>
  <si>
    <t>Sarasota Opera Association, Inc.</t>
  </si>
  <si>
    <t>61 N. Pineapple Ave.</t>
  </si>
  <si>
    <t>Richard A Russell</t>
  </si>
  <si>
    <t>rrussell@sarasotaopera.org</t>
  </si>
  <si>
    <t>No substantial damage. Some roof leaks but nothing out of the ordinary.</t>
  </si>
  <si>
    <t>Arts council of Greater Palatka</t>
  </si>
  <si>
    <t>PO Box 936 Palatka, Fl 32178  (Mailing address)</t>
  </si>
  <si>
    <t>location 216 Reid St.</t>
  </si>
  <si>
    <t xml:space="preserve">Palatka </t>
  </si>
  <si>
    <t>Denise Aiken</t>
  </si>
  <si>
    <t>artsinputnam@aol.com</t>
  </si>
  <si>
    <t>386-328-8998</t>
  </si>
  <si>
    <t>Putnam</t>
  </si>
  <si>
    <t xml:space="preserve">Our lower level teaching and storage area was flooded and we were without electricity for a week._x000D_
  We lost most of our art supplies, Drama Class materials.  Rugs, furniture, props, costumes, storage cabinets, Frames and assorted items._x000D_
_x000D_
We are still in progress as with the last North East storm that rolled in on October 30th through the weekend and our lower level flooded again.  Our area is still experiencing floods and many areas are _x000D_
The new Handicap chair lift that had just been installed has to be repaired no idea at this time what the cost is the company has been called out. We have not been able to begin classes and our usual use of the lower level at this time.  Cannot answer Facility or Equipment damage expenses at this time._x000D_
  </t>
  </si>
  <si>
    <t>Key West Art &amp; Historical Society</t>
  </si>
  <si>
    <t>281 Front Street</t>
  </si>
  <si>
    <t>Micahel Gieda</t>
  </si>
  <si>
    <t>mgieda@kwahs.org</t>
  </si>
  <si>
    <t>305-295-6616</t>
  </si>
  <si>
    <t xml:space="preserve">Roof, water intrusion, flooding, window damage/water intrusion, HVAC issues, internal mechanical issues, landscaping, etc. across three historic properties/museums.  </t>
  </si>
  <si>
    <t>American Space Museum</t>
  </si>
  <si>
    <t>308 Pine Street</t>
  </si>
  <si>
    <t>Titusville</t>
  </si>
  <si>
    <t>Karan Conklin</t>
  </si>
  <si>
    <t>Karan@americanspacemuseum.org</t>
  </si>
  <si>
    <t>321-264-0434</t>
  </si>
  <si>
    <t xml:space="preserve">There was extensive water damage to ceiling tiles, walls (staining and bubbling of paint) and carpet (staining) due to breeches in the roof that need to be repaired (ideally, we now need to replace the roof - $10,000 - so this doesn't happen again with the next hurricane). The replacement of the tiles and repairs/repainting of walls or repairs to carpet will cost around $2,000. Our awning was completely torn off, which will cost us about $2,500 to have a new one created and hung. We have not completed getting estimates on these items but this is the rough amount we have come up with to: a). fix what was damaged in the storm and b). prevent it from happening with the next storm. We did have other exterior storm damage that was fixed through volunteer efforts; this includes debris clean-up, tree removal and other emergency work..  </t>
  </si>
  <si>
    <t>World  AIDS Museum and Educatiional Center</t>
  </si>
  <si>
    <t>1201  N E  26th St  suite 111</t>
  </si>
  <si>
    <t>Ed Sparan</t>
  </si>
  <si>
    <t>ed@worldaidsmuseum.org</t>
  </si>
  <si>
    <t>954-390-0550</t>
  </si>
  <si>
    <t xml:space="preserve">we had no building damage but we were without power for 10 days. once we had power we still were without  internet and phone from Att.    events we had  scheduled were cancelled,  food for events in our refrigerator were ruined.  </t>
  </si>
  <si>
    <t>Studios of Cocoa Beach</t>
  </si>
  <si>
    <t>165 minutemen</t>
  </si>
  <si>
    <t xml:space="preserve">cocoa beach </t>
  </si>
  <si>
    <t>tony sasso</t>
  </si>
  <si>
    <t>director</t>
  </si>
  <si>
    <t>surfscout71@gmail.com</t>
  </si>
  <si>
    <t>physical damage was minor. most repairs, lights, roof, broken outdoor items, etc.  done by building owner (we rent)._x000D_
_x000D_
 Damage was having 25-30 artists come take their art out, w/o power for over a week, being closed for about three weeks and then having artists bring their work back in and trying to get up and running again. _x000D_
Stressful and lost sales that we are unable to account for...rent, insurance,other monthly expenses still had to be paid...approx. $2000</t>
  </si>
  <si>
    <t>Miami City Ballet</t>
  </si>
  <si>
    <t>2200 Liberty Ave</t>
  </si>
  <si>
    <t>Alfredo Garcia</t>
  </si>
  <si>
    <t>Project Manager</t>
  </si>
  <si>
    <t>alfredo.garcia@miamicityballet.org</t>
  </si>
  <si>
    <t>Water damage across all three floors of building; damage to A/C vents on roof; damage to roof; drywall damage in entrance and several studios; mold intrusion; damage to front facade of building; window breakage; carpet soiling</t>
  </si>
  <si>
    <t>The Children's Museum</t>
  </si>
  <si>
    <t>498 Crawford Blvd.</t>
  </si>
  <si>
    <t>Boca Raton</t>
  </si>
  <si>
    <t>Sheila Jones</t>
  </si>
  <si>
    <t>sjones@ffcdc.org</t>
  </si>
  <si>
    <t>561-391-7274 X120</t>
  </si>
  <si>
    <t xml:space="preserve">More than 30% damage to roof on one building, requiring a re-roof. A giant tree limb crushed our play structure Pirate Ship. Loss of power for one week resulted in loss of income, unable to open. </t>
  </si>
  <si>
    <t>Loggerhead Marinelife Center</t>
  </si>
  <si>
    <t>14200 US Highway 1</t>
  </si>
  <si>
    <t>Juno Beach</t>
  </si>
  <si>
    <t>Veronica Clinton</t>
  </si>
  <si>
    <t>Development Manager</t>
  </si>
  <si>
    <t>vclinton@marinelife.org</t>
  </si>
  <si>
    <t>Sea turtle hospital sea water intake priming pump damage. Exhibit hall flooring flood damage and replacement.</t>
  </si>
  <si>
    <t>Arts &amp; Business Council of Miami</t>
  </si>
  <si>
    <t>1637 SW 8 Street</t>
  </si>
  <si>
    <t>Laura Bruney</t>
  </si>
  <si>
    <t>laura@artsbizmiami.org</t>
  </si>
  <si>
    <t>305-326-1011</t>
  </si>
  <si>
    <t xml:space="preserve">Electrical system was damaged in our building resulting in power surges which damaged our copy machine and color printer. We were out of our office September 6 to September 25 resulting in lost productivity and opportunities. </t>
  </si>
  <si>
    <t>NRITYA Academy</t>
  </si>
  <si>
    <t>1470 Lake Shadow Circle #8304</t>
  </si>
  <si>
    <t>Unable to plan execute and choreograph _x000D_
and run classes forover four weeks now_x000D_
Lack of elsctrocity for ten days_x000D_
Putrid wTer until last weekStudents have not returned back to class_x000D_
hence s total loss of earning. Beside property loss _x000D_
Loss of food stored abd groceries due to water seepage and_x000D_
Inability to continue to drive to places owing to lack of gas for over a week. Garage door affected by the storm hence car in the garage could not be driven to work as well. A sad situation. Need finds to pull this month through</t>
  </si>
  <si>
    <t>Gulfshore Playhouse, Inc.</t>
  </si>
  <si>
    <t>1010 5th Avenue South, Suite 205</t>
  </si>
  <si>
    <t>NAPLES</t>
  </si>
  <si>
    <t>Alyson McCoy</t>
  </si>
  <si>
    <t>amccoy@gulfshoreplayhouse.org</t>
  </si>
  <si>
    <t>Rented building for rehearsal and performances had water get inside during storm.  All rooms in building developed black mold and will need at least two feet of drywall removed.  Some small leaks in roof as well._x000D_
_x000D_
Rented admin space had two rooms water damaged.  Carpets and baseboards removed from each room and mold mitigation._x000D_
_x000D_
Rented production shop had one wall with water damage and mold mitigation and some small leaks in the roof.</t>
  </si>
  <si>
    <t>Honor America, Inc.</t>
  </si>
  <si>
    <t>1601 Oak Street</t>
  </si>
  <si>
    <t>Betty Moore</t>
  </si>
  <si>
    <t>moore2552@wmconnect.com</t>
  </si>
  <si>
    <t>321-727-1776</t>
  </si>
  <si>
    <t>damage from wind including loss of fascia and eave materials, damage to exterior air conditioning equipment</t>
  </si>
  <si>
    <t>atlantic center for the arts</t>
  </si>
  <si>
    <t>1414 art center avenue</t>
  </si>
  <si>
    <t>new smyrna beach</t>
  </si>
  <si>
    <t>James T Frost</t>
  </si>
  <si>
    <t>Co-Exec Director</t>
  </si>
  <si>
    <t>jfrost@atlanticcenterforthearts.org</t>
  </si>
  <si>
    <t>We had considerable wind damage through our 3 properties. In addition we have some roof damage on our Arts On Douglas galley property.</t>
  </si>
  <si>
    <t>Arts Ballet Theatre of Florida</t>
  </si>
  <si>
    <t>15939 Biscayne Blvd</t>
  </si>
  <si>
    <t>North MIami Beach</t>
  </si>
  <si>
    <t>Ruby Issaev</t>
  </si>
  <si>
    <t>abtflorida@aol.com</t>
  </si>
  <si>
    <t>305 948 4777</t>
  </si>
  <si>
    <t xml:space="preserve">No damages in our facilities. However we had to hire personnel and a truck to put the costumes and props is a safe place and then back to the storage unit after the storm. All investment in publicity for the upcoming performances had to be reassigned and some expenses previously made were lost as the due dates and publications dates coincided with the dates of the hurricane or the aftermath dates._x000D_
</t>
  </si>
  <si>
    <t>Virginia Key Beach Park Trust</t>
  </si>
  <si>
    <t>4020 Virginia Beach Drive</t>
  </si>
  <si>
    <t>Guy Forchion</t>
  </si>
  <si>
    <t>gforchion@miamigov.com</t>
  </si>
  <si>
    <t>305-960-4603</t>
  </si>
  <si>
    <t xml:space="preserve">Light damage to the Virginia Key Beach Park Trust's administrative building, moderate damage to the Trust's maintenance area.  Outdoor covered picnic structures and playgrounds suffered moderate and heavy damage._x000D_
_x000D_
The Historic Beach Park shoreline vegetation and upland vegetation suffered major impacts.  Shoreline beach sand erosion and movement was substantial, complete closure of the Historic Beach Park lasted 12 days; partial closure of part of the property will last approx. 60 days._x000D_
_x000D_
Disruption of public events and activities are still being quantified._x000D_
</t>
  </si>
  <si>
    <t>Hope at Hand</t>
  </si>
  <si>
    <t>3886 Atlantic Blvd.</t>
  </si>
  <si>
    <t xml:space="preserve"> Jacksonville </t>
  </si>
  <si>
    <t xml:space="preserve"> Steffani Fletcher </t>
  </si>
  <si>
    <t xml:space="preserve"> Executive director </t>
  </si>
  <si>
    <t>steffani@hopeathand.org</t>
  </si>
  <si>
    <t xml:space="preserve">We have water damage and possibly a leak in the roof  where a chimney was sealed off years ago.   Our facility was built in 1951 in our walls and ceiling are both plaster.   There is currently an odor which may indicate mold. Since our arts area is poetry, we are very concerned with the possibly of losing writing materials and our poetry collection. </t>
  </si>
  <si>
    <t>miami beach botanical garden</t>
  </si>
  <si>
    <t>2000 Convention Center Dr</t>
  </si>
  <si>
    <t>33139-1806</t>
  </si>
  <si>
    <t>SANDY SHAPIRO</t>
  </si>
  <si>
    <t>sshapiro@mbgarden.org</t>
  </si>
  <si>
    <t xml:space="preserve">The Miami Beach Botanical Garden suffered severe damage during Hurricane Irma on September 9 -10, 2017.  Major trees specimens fell, the tree canopy was shaved, limbs crushed lower plants, palms fell on other palms impacting the Garden’s rare collections.   The pond was contaminated by a fallen acacia tree causing the loss of all the fish including all the mature koi.  Every area of the 2.6 acre property was effected by the winds of Irma.  No area was spared. Events had been either reschedule or canceled, until we reopened the Garden Sept. 28th for an artist reception. There was damage to our nursery and potting area, the frame had collapsed, the shade covering town off.  </t>
  </si>
  <si>
    <t>Vizcaya Museum and Gardens</t>
  </si>
  <si>
    <t>3251 South Miami Avenue</t>
  </si>
  <si>
    <t>Martha Akins</t>
  </si>
  <si>
    <t>Deputy Director for Facilities</t>
  </si>
  <si>
    <t>martha.akins@vizcaya.org</t>
  </si>
  <si>
    <t>305-860-8426</t>
  </si>
  <si>
    <t>Extensive vegetative and tree damage and loss; extensive gardens damage and loss (including Marine Garden, Theater Garden, Maze Garden, Orchidarium, historic statue); extensive damage to several smaller historic buildings and features (i.e., Tea House, Pergola, Boat Landing, Casino Mound); damage to roofs and gutters; damage to historic interior elements (ceilings, walls, furniture, draperies); damage to and/or loss of miscellaneous equipment, supplies, and other items stored (i.e., maintenance tools, desks, staff kitchen components, lockers, file cabinets, light bulbs, tables, chairs); flooding caused significant damage and/or loss to electrical, mechanical and plumbing components (i.e., lighting, pool equipment, electrical panels, pumps, air handlers, chiller, lift stations, wheelchair lifts); loss of kitchen equipment and furnishings in café.</t>
  </si>
  <si>
    <t>SoBe Institute of the Arts</t>
  </si>
  <si>
    <t>900 Bay Drive Ste. 505</t>
  </si>
  <si>
    <t>Carson Kievman</t>
  </si>
  <si>
    <t>ckievman@bellsouth.net</t>
  </si>
  <si>
    <t>Hurricane Irma hit in the middle of the World Premiere of TESLA opera, a $150,000 production which was dependent of Ticket Sales for $40,000 in budgeted funding. Even thought we lost about 9 days of rehearsals and production work we successfully premiered this work which was 31 years in the making.  However, because of the hurricane ticket sales died off and our final ticket sales (after extra theater expenses) were only $14,000 leaving SoBe Arts $26,000 in debt.</t>
  </si>
  <si>
    <t>Mel Fisher Maritime Museum</t>
  </si>
  <si>
    <t>200 Greene Street</t>
  </si>
  <si>
    <t>Melissa Kendrick</t>
  </si>
  <si>
    <t>President/CEO</t>
  </si>
  <si>
    <t>mkendrick@melfisher.org</t>
  </si>
  <si>
    <t>Roof damage, trees down, fences and wall downed, security lighting and exterior electrical damaged, exterior pole light down, museum phone system shorted by water intrusion, security system hardware short circuited, security cameras damaged, exterior benches damaged, broken windows, telephone lines down.</t>
  </si>
  <si>
    <t>Russian Ballet Alafaya</t>
  </si>
  <si>
    <t>1525 S. Alafaya Trail</t>
  </si>
  <si>
    <t>Suite 106</t>
  </si>
  <si>
    <t>Katie Stasse</t>
  </si>
  <si>
    <t>Manager</t>
  </si>
  <si>
    <t>russianballetalafaya@gmail.com</t>
  </si>
  <si>
    <t>Roof leak caused water damage to section of flooring in the dance studio. Once roof repair takes place (hoping this is the responsibility of the building owner), we will need to repair the wood floor, possibly canceling classes for a few days to allow for repair. Cost below is estimated.</t>
  </si>
  <si>
    <t>Miami Hispanic Ballet</t>
  </si>
  <si>
    <t xml:space="preserve">111 SW 5 ave </t>
  </si>
  <si>
    <t>Pedro Pablo Pena</t>
  </si>
  <si>
    <t>ppena@miamihispanicballet.org</t>
  </si>
  <si>
    <t>305-978-0312</t>
  </si>
  <si>
    <t>The demages on the property include: 2 trees collapsed, automatic electrical front gate, Out side stage floor was removed, gardens, demage to the roof</t>
  </si>
  <si>
    <t>National YoungArts Foundation</t>
  </si>
  <si>
    <t>2100 Biscayne Blvd.</t>
  </si>
  <si>
    <t>Matt Nielson</t>
  </si>
  <si>
    <t>Senior Director of Campus Operations and Planning</t>
  </si>
  <si>
    <t>mnielson@youngarts.org</t>
  </si>
  <si>
    <t>312.618.7982</t>
  </si>
  <si>
    <t xml:space="preserve">The YoungArts campus is comprised of three primary buildings located 2 blocks west of Biscayne Bay in the Edgewater area of Miami.   Two of our three buildings sustained some damage from Hurricane Irma, involving wind damage and water intrusion.   In our primary building, a 7 story office tower, wind blown water penetrated gaps in our glass doors of our gallery space resulting in damage and replacement of the bottom12" of the gallery walls; art works to be debuted on Saturday, September 9th were moved to safe keeping elsewhere on the campus in advance of the storm.  The office tower and our landmark Jewel Box building (which sustained no impact) sits on a garage which is partially below grade.  During the height of the storm, and with temporary loss of power about one (1) foot water (rain) accummulated in parts of the garage damaging some older files and production equipment in storage areas along with water damage to an employee eating space.   No systems were comprised with this flooding.  Due to a power loss issue, the tower was without power from 9/10-9/19, which prevented most of our staff from returning to the workplace until FPL was able to repair.  _x000D_
_x000D_
We also had wind and water damage at our building located at 2138 Biscayne, where several program partners have offices, along with back of house space for YoungArts needs.  On the second floor, roof leakage occurred along with about 10 windows being blown out along the NE 22nd Street and Biscayne Blvd frontages.  We also lost a protective canvas canopy between our buildings as well.       </t>
  </si>
  <si>
    <t>356 WEST CENTER AVE</t>
  </si>
  <si>
    <t>SEBRING</t>
  </si>
  <si>
    <t>VANESSA LOGSDON</t>
  </si>
  <si>
    <t>EXECUTIVE DIRECTOR</t>
  </si>
  <si>
    <t>HLTSEBRING@GMAIL.COM</t>
  </si>
  <si>
    <t>863-385-2175</t>
  </si>
  <si>
    <t>Our orchestra pit/underground storage area had a foot of standing water in it. This is where we stored our lighting and some of our sound equipment. We anticipate losing 75% of that inventory.  We also had damage to our fly roof, and several inches of water in our lobby, auditorium, and Box Office.  There was also damage to doors, awnings and exterior light fixtures.</t>
  </si>
  <si>
    <t>Big Pine Academy</t>
  </si>
  <si>
    <t>30220 Overseas Highway</t>
  </si>
  <si>
    <t>Big Pine Key</t>
  </si>
  <si>
    <t>Cathy Hoffman</t>
  </si>
  <si>
    <t>Principal</t>
  </si>
  <si>
    <t>cathy.hoffman@keysschools.com</t>
  </si>
  <si>
    <t xml:space="preserve">My name is Sarah Butler. I am the Art and Music teacher at Big Pine Academy, a public charter school. In the keys, the school district sets up schools in the most populated areas. Big Pine Key sits in between two schools, both a 30 minute minute drive each way and would require a student to spend 2 hours per day on the bus. For some parents, this was just not an option. That's why our school was formed in 2007: to serve the needs of the local community. I LOVE my school and I am dedicated to it and the community it serves. _x000D_
_x000D_
As you are probably aware, Hurricane Irma devastated our island and even more specifically our little school. If you would have asked me ten days ago if my school was reopening, I would have said no with my eyes filled with tears. Working alongside our principal, a few dedicated teachers, some former teachers, board members, local firefighters, and other staff from the school district, we were able to turn our once 13 classroom school into a four classroom school in time to reopen. As we start the rebuilding process, we are having to be flexible and work together in a much tighter environment. This includes still fulfilling the students needs for art education. My new classroom is an overhead projector cart, filled with the supplies that I was able to salvage from my once incredible art and music room. I go class to class and teach art every day._x000D_
_x000D_
I am well aware how lucky my school is to have an art and music program, as many schools are dropping them due to budget cuts. My community and school have made the decision that an arts and music curriculum is paramount in a child's education. I am very thankful for their support, but the loss of my classroom is heartbreaking. I worked all summer on my new art and music classroom, a free standing portable near the gardens filled with creative tools for making music and art. I worked on an arts curriculum integrating Teaching for Artistic Behavior and planned the music programs for the year. I finally had made my teaching environment perfect for my style of teaching. I even had a lot of the supplies we used organized in clear, labeled, shoebox-sized plastic totes with lids, which made it easier for all of my students to find the supplies in the center they were using. An unforeseen benefit was that it also protected them from the wind and rain even though my classroom lost its roof. _x000D_
_x000D_
With the loss of so many classrooms, I fear that my art and music classroom is (understandably) far down on the list of priorities. For art, I need 3-D art materials, visual aides, signage, books, screenprinting supplies, play dough, clay, I-pads, a projector or smartboard, a moveable demo table at standing height, 5 "centers" tables and 25 chairs, and, even more importantly, a classroom. For music, we need visual aides, music theory manipulatives, a music theory rug with a blank staff in center for teaching notes, recorders, headphones, and games. Other needs of my school are playground beautification and improvements, early learning (3 year old – 2nd grade) learning materials and tools, including furniture, and shade cloth and awnings for our outdoor hallways and playground area as well as our garden area._x000D_
_x000D_
Our school phone is not yet connected but you cam leave a voicemail.  Or, please contact me directly via email at: sarah.butler@keysschools.com or on my cell at 405-443-7080.  _x000D_
_x000D_
 _x000D_
</t>
  </si>
  <si>
    <t>Monroe Council of the Arts dba Florida Keys Council of the Arts</t>
  </si>
  <si>
    <t>1100 Simonton Street</t>
  </si>
  <si>
    <t>Suite #2-263</t>
  </si>
  <si>
    <t>Fl</t>
  </si>
  <si>
    <t>Elizabeth Young</t>
  </si>
  <si>
    <t>director@keysarts.com</t>
  </si>
  <si>
    <t xml:space="preserve">We did have any facility damage. We have our offices in the County office building in Key West - we were not able to return to work until the 25th because of power/AC outages. </t>
  </si>
  <si>
    <t>C/O 5020 NW 197TH STREET</t>
  </si>
  <si>
    <t>MIAMI GARDENS</t>
  </si>
  <si>
    <t>Jo Harris</t>
  </si>
  <si>
    <t>alliance4musicalarts@gmail.com</t>
  </si>
  <si>
    <t xml:space="preserve">Our office was without FPL power to conduct work for 5 days.  We had to purchase a generator ($750) to operate the administrative portion; the 25% of $30 was not recovered. _x000D_
_x000D_
</t>
  </si>
  <si>
    <t>Guitars Over Guns Organization Inc</t>
  </si>
  <si>
    <t>169 E Flagler St</t>
  </si>
  <si>
    <t>Suite 1134</t>
  </si>
  <si>
    <t>Chad Bernstein</t>
  </si>
  <si>
    <t>chad@guitarsoverguns.org</t>
  </si>
  <si>
    <t>N/A</t>
  </si>
  <si>
    <t>Jewish Museum of Florida-FIU</t>
  </si>
  <si>
    <t>301 Washington Avenue</t>
  </si>
  <si>
    <t>Howard Horowitz</t>
  </si>
  <si>
    <t>Finance Manager</t>
  </si>
  <si>
    <t>hhorowit@fiu.edu</t>
  </si>
  <si>
    <t xml:space="preserve">301 Building: Roof leaks around dome, roof leaks along south wall from east to west. Basement flooded approximately 6" affecting storage areas, men's and women's bathrooms and maintenance supervisor's office. Rain gutter fell off SE corner of building._x000D_
   Parking lot: tree toppled onto neighboring apartment property blocking parking spaces and causing damage to museum fence. Apartment building hired company to cut down tree._x000D_
   311 Building: A/C cooling tower damaged including collapse of metal screening. Roof leaks by: emergency exit door, staircase to other museum administration offices, wooden bimah, staircase leading to 2nd floor east side and 2 major leaks on north wall._x000D_
   Due to _x000D_
Hurricane Irma, museum was closed 10 days for business_x000D_
</t>
  </si>
  <si>
    <t>Musicall, Inc.</t>
  </si>
  <si>
    <t>9225 SW 8th Terrace</t>
  </si>
  <si>
    <t>Juan Carlos Gonzalez</t>
  </si>
  <si>
    <t>jcgonz@musicall.org</t>
  </si>
  <si>
    <t>(786) 220 0847</t>
  </si>
  <si>
    <t>The most significant loss we had was related to registrations; hurricane Irma passed exactly at the beginning of the school year when we receive most of our registrations, causing a decrease of more than 30% of students. Currently, we are experiencing a gradual increment on that matter.</t>
  </si>
  <si>
    <t>Franklin's Promise Coalition</t>
  </si>
  <si>
    <t>192 Coach Wagoner Blvd</t>
  </si>
  <si>
    <t>Apalachicola</t>
  </si>
  <si>
    <t>Joe Taylor</t>
  </si>
  <si>
    <t>mail@franklinspromisecoalition.org</t>
  </si>
  <si>
    <t>850-323-0176</t>
  </si>
  <si>
    <t>Franklin</t>
  </si>
  <si>
    <t>The Children’s Gallery and Arts Center, Inc</t>
  </si>
  <si>
    <t>12365 Sw 224 St.</t>
  </si>
  <si>
    <t>Natalie M Prieto</t>
  </si>
  <si>
    <t>prieton@childrensgalleryartscenter.org</t>
  </si>
  <si>
    <t>305-258-9901</t>
  </si>
  <si>
    <t xml:space="preserve">A big tree branch fell on top of the roof and opened several holes. As a result of that and the rain, the Gallery space and bathroom flooded. We lost about 25 artworks, jewelry made with recycled materials and a laptop. We need to repair the roof and replace the floors of the bathroom and the exhibition space. We were unable to work for about three weeks until the branch was removed. We patched the roof but as of today, every time it rains we have leakages in several places. We have insurance but not for the kind of repairs we need to do and not for the artworks lost. </t>
  </si>
  <si>
    <t>Osceola Arts</t>
  </si>
  <si>
    <t>2411 East Irlo Bronson Highway</t>
  </si>
  <si>
    <t>Kissimmee</t>
  </si>
  <si>
    <t>Jeremiah Krivinchuk</t>
  </si>
  <si>
    <t>Chief Operating Officer</t>
  </si>
  <si>
    <t>jeremiah@osceolaarts.org</t>
  </si>
  <si>
    <t xml:space="preserve">Minor water intrusion in shop area damaging a table saw, main road sign damage, some gutters torn off, </t>
  </si>
  <si>
    <t>MicheLee Puppets</t>
  </si>
  <si>
    <t>4420 PARKWAY COMMERCE BLVD</t>
  </si>
  <si>
    <t>Tracey Conner</t>
  </si>
  <si>
    <t>tracey@micheleepuppets.org</t>
  </si>
  <si>
    <t xml:space="preserve">n/a_x000D_
_x000D_
_x000D_
_x000D_
</t>
  </si>
  <si>
    <t>The Center for Contemporary Dance</t>
  </si>
  <si>
    <t>3580 Aloma Ave</t>
  </si>
  <si>
    <t>Suite 7</t>
  </si>
  <si>
    <t>Craig W Johnson</t>
  </si>
  <si>
    <t>craig@thecenterfordance.org</t>
  </si>
  <si>
    <t xml:space="preserve">-Water danage to main dance floor, primarily sub flooring and marley surface_x000D_
- Loss of outdoor signage_x000D_
- Damage to one outdoor air conditioning unit_x000D_
</t>
  </si>
  <si>
    <t>Adrienne Arsht Center for the Performing Arts of Miami-Dade County</t>
  </si>
  <si>
    <t>1300 Biscayne Blvd</t>
  </si>
  <si>
    <t>Ken Harris</t>
  </si>
  <si>
    <t>Vice President of Operations</t>
  </si>
  <si>
    <t>kharris@arshtcenter.org</t>
  </si>
  <si>
    <t>786-468-2233</t>
  </si>
  <si>
    <t xml:space="preserve">* Interior leaks on glass curtain walls and stairwell glass in Ziff Ballet Opera House (ZBOH)_x000D_
* Ceiling leaks in ZBOH_x000D_
* Hallway leak between ZBOH Lobby and Carnival Tower_x000D_
* Roof hatch breaches at Carnival Studio Theater and Carnival Tower_x000D_
* East facing restroom leak at Knight Concert Hall (KCH)_x000D_
* East Facing Dressing Room leak KCH_x000D_
* Bay View Room Glass wall leak (KCH)_x000D_
* Campus wide - _x000D_
     Signs down_x000D_
      Palm frans stripped_x000D_
      5 trees downed_x000D_
      Minor roof membrane damage_x000D_
      Minor facade grout damage_x000D_
      Various motors, sensors and actuators damaged_x000D_
      Exterior lighting ballasts breached_x000D_
Marketing exterior banner removal and re-install_x000D_
Kitty Hawk Creative Staff and Performers evacuation and return (7th grade Learning thru the Arts Performance)_x000D_
_x000D_
</t>
  </si>
  <si>
    <t>Central Florida BAllet Inc.</t>
  </si>
  <si>
    <t>3306 Maggie Blvd</t>
  </si>
  <si>
    <t>Suite B</t>
  </si>
  <si>
    <t>Vasile Petrutiu</t>
  </si>
  <si>
    <t>vpetrutiu@hotmail.com</t>
  </si>
  <si>
    <t>Roof leaking, signage gone, water damage from rain to ceiling tiles, insulation, studio floor and carpet. Temporary fixes were done and we were able to resume to regular schedule for Academy classes and rehearsals preparing for our Nutcracker production.</t>
  </si>
  <si>
    <t>Bach Festival Society of Winter Park</t>
  </si>
  <si>
    <t>1000 Holt Ave</t>
  </si>
  <si>
    <t>Elizabeth</t>
  </si>
  <si>
    <t>egwinn@bachfestivalflorida.org</t>
  </si>
  <si>
    <t>407-691-1056</t>
  </si>
  <si>
    <t>Global Peace Film Festival</t>
  </si>
  <si>
    <t>PO Box 3310</t>
  </si>
  <si>
    <t>32790-3310</t>
  </si>
  <si>
    <t>Nina Streich</t>
  </si>
  <si>
    <t>nina@peacefilmfest.org</t>
  </si>
  <si>
    <t>917-567-8687</t>
  </si>
  <si>
    <t>The annual Global Peace Film Festival took place Sept. 8 - 25. 3500 of our printed program books were held for "safe keeping" in our printer's warehouse but their roof flooded and all but 200 were destroyed. This impacted our ability to market and promote the festival since most people were without some or all of power, internet or cable during that time so ticket sales were very slow and audience turnout was significantly lower than anticipated.</t>
  </si>
  <si>
    <t>Orlando Urban Film Festival</t>
  </si>
  <si>
    <t>3956 W TOWN CENTER BLVD Ste 499</t>
  </si>
  <si>
    <t>32837-6103</t>
  </si>
  <si>
    <t>Marianne Eggleston</t>
  </si>
  <si>
    <t>Founder and President</t>
  </si>
  <si>
    <t>marianne@orlandouff.com</t>
  </si>
  <si>
    <t>Power outage for seven days, dust, dirt, garbage and debris.</t>
  </si>
  <si>
    <t>Mount Dora Center for the Arts</t>
  </si>
  <si>
    <t>138 E 5th Ave</t>
  </si>
  <si>
    <t>32757-5573</t>
  </si>
  <si>
    <t>Nancy Zinkofsky</t>
  </si>
  <si>
    <t>nancy@mountdoracenterforthearts.org</t>
  </si>
  <si>
    <t>To spots on the roof has damage, including some of the metal stripping. two trees down on property.</t>
  </si>
  <si>
    <t>Orlando Shakespeare Theater</t>
  </si>
  <si>
    <t>812 E Rollins Street</t>
  </si>
  <si>
    <t>PJ Albert</t>
  </si>
  <si>
    <t>pja@orlandoshakes.org</t>
  </si>
  <si>
    <t>Harold Miner</t>
  </si>
  <si>
    <t>hminer@tavarestheater.org</t>
  </si>
  <si>
    <t>352 989-6175</t>
  </si>
  <si>
    <t>1. Water damage front right corner of building. 1b. Loss of one stand up James Dean. 1c. Carpet odor, will ultimately need replaced. 2 Exterior trim torn from building. 3. Loss of A/C unit A, which was working perfect prior to hurricane. Entire property covered with debris which had to be removed.</t>
  </si>
  <si>
    <t>Broken window; extensive roof damage with resultant leaking inside of structure--roof will need replacement, although interim patching has been done by volunteers.  NO repairs made yet, so only estimating costs below.</t>
  </si>
  <si>
    <t>The Mennello Museum of American Art</t>
  </si>
  <si>
    <t>900 E Princeton St</t>
  </si>
  <si>
    <t>Kim Robinson</t>
  </si>
  <si>
    <t>Senior Administrative Assistant</t>
  </si>
  <si>
    <t>kim.robinson@cityoforlando.net</t>
  </si>
  <si>
    <t>There was no damage to the exterior of our structure.  There was a lot of debris on the grounds .  We lost our power for 5 1/2 days_x000D_
_x000D_
We did shutter the bulding before the storm and did a lot of prep work to assure that damage would be minimal.  We had significant expenses recovering from the storm with the loss of power and the difficulty  receiving and installing an exhibition.</t>
  </si>
  <si>
    <t>Zoo Miami</t>
  </si>
  <si>
    <t>12400 SW 152 Street</t>
  </si>
  <si>
    <t>Ronald Stayton</t>
  </si>
  <si>
    <t>Chief Development Officer</t>
  </si>
  <si>
    <t>rstayton@zoomiami.org</t>
  </si>
  <si>
    <t xml:space="preserve">Widespread tree loss and landscape damage across 327 acre park.  Types of structural damage includes primarily fencing, shade canopies, irrigation, exhibit meshing, roofs, and aquatic filtration systems. </t>
  </si>
  <si>
    <t>Central Florida Community Arts</t>
  </si>
  <si>
    <t>250 SW Ivanhoe BLVD</t>
  </si>
  <si>
    <t>Joshua Vickery</t>
  </si>
  <si>
    <t>Joshua@cfcarts.com</t>
  </si>
  <si>
    <t>407-937-1800</t>
  </si>
  <si>
    <t>Facility Damage includes water damage in teaching spaces for School of Performing Arts on walls, ceilings, and floors.  Other damage includes roof damage resulting in approximately 10% of the rood needing to be repaired or replaced.</t>
  </si>
  <si>
    <t>Young Musicians Organization</t>
  </si>
  <si>
    <t xml:space="preserve"> Po box 371021 </t>
  </si>
  <si>
    <t>Sammy Gonzalez</t>
  </si>
  <si>
    <t>youngmusiciansunite@gmail.com</t>
  </si>
  <si>
    <t xml:space="preserve">All set no issues. </t>
  </si>
  <si>
    <t>Goldsboro West Side Community Historical Association, Inc.</t>
  </si>
  <si>
    <t xml:space="preserve">1211 Historic Goldsboro Blvd. </t>
  </si>
  <si>
    <t>Pasha Baker</t>
  </si>
  <si>
    <t>Director &amp; CEO</t>
  </si>
  <si>
    <t>posh@goldsboromuseum.com</t>
  </si>
  <si>
    <t>407-585-0692</t>
  </si>
  <si>
    <t xml:space="preserve">The Goldsboro West Side Community Historical Association, Inc. is home to the Goldsboro Museum, Francis Coleman Oliver Cultural Arts and Goldsboro Welcome Center, Crooms Academy Museum, Goldsboro Art Square, The Goldsboro Heritage &amp; Art Garden, and Page Jackson Cemetery._x000D_
_x000D_
Where:_x000D_
The Francis Coleman Oliver Cultural Arts and Goldsboro Welcome Center: _x000D_
_x000D_
Museum Profile:_x000D_
The Francis Coleman Oliver Cultural Arts and Goldsboro Welcome Center illustrates historical figures from Goldsboro in Art, Dance, Music, and Theatre. The Francis Oliver Cultural Arts Center has live author readings, musical, poetry, and theatre performances. _x000D_
_x000D_
Collections:_x000D_
The Collections - _x000D_
	a. Photos- the original century old photos that and frames that displayed the pioneers of Goldsboro were water damaged. When the roof tiles flew off in the hurricane, the photos got damaged due to the ceiling leaks from the wind and rain._x000D_
	b. Sculptures- the sculptures that were damaged were hitching posts. Hitching posts were used during the underground railroad that told slaves which houses were safe houses. The water from the rain damaged the paint to the priceless sculptures. _x000D_
	c. Historical furniture- to exhibit living in the 1900’s, we have authentic furniture from homes in Goldsboro, the couch and chair set, were extremely 		damaged by the leaking roof. There is water damage to the wood and upholstery. _x000D_
Structure Damage-	_x000D_
	d. Display cases- the majority of our display cases are wood, the feet and legs of the display cases were damaged due to the water damage caused by the leaks_x000D_
	e. Carpet damage- When the roof tiles flew off in the hurricane, the carpet flooded. The carpet needs to be cleaned and ensure there is no mildew. _x000D_
	f. Wall damages- When the roof tiles flew off in the hurricane, the walls were damaged due to the ceiling leaks. The walls need to be dried and ensure there is no mildew. _x000D_
	g. Roof Damage- Hurricane Irma caused severe damage to our Roof, we currently have a tarp over the roof, until we can get it fixed. There are a lot of shingles missing and the eaves have also deteriorated. </t>
  </si>
  <si>
    <t>Miami Children's Chorus, Inc.</t>
  </si>
  <si>
    <t>1533 Sunset DR STE 215</t>
  </si>
  <si>
    <t>Timothy Sharp</t>
  </si>
  <si>
    <t>Music Director</t>
  </si>
  <si>
    <t>tsharp@miamichildrenschorus.org</t>
  </si>
  <si>
    <t>305-662-7494</t>
  </si>
  <si>
    <t>No damage to facility resulted from Hurricane Irma.</t>
  </si>
  <si>
    <t>Florida Theatre Performing Arts Center, Inc.</t>
  </si>
  <si>
    <t>128 East Forsyth Street</t>
  </si>
  <si>
    <t>Suite 300</t>
  </si>
  <si>
    <t>904-562-5989</t>
  </si>
  <si>
    <t>One broken plate glass window at street level. One blown central air conditioning system switch. Paint and plaster damage to the interior side of an exterior wall because of water intrusion from a backed up roof drain that runs through the wall.</t>
  </si>
  <si>
    <t>Orlando Gay Chorus, Inc.</t>
  </si>
  <si>
    <t>P.O. Box 3103</t>
  </si>
  <si>
    <t>J.D. Casto</t>
  </si>
  <si>
    <t>Board Chair</t>
  </si>
  <si>
    <t>ogcjdc@gmail.com</t>
  </si>
  <si>
    <t>614.832.3498</t>
  </si>
  <si>
    <t>Loss of use of rehearsal space due to electricity outage; community event cancelled, resulting in $400 loss in revenue.</t>
  </si>
  <si>
    <t>Museum of Science &amp; History (MOSH) of Jacksonville, Inc.</t>
  </si>
  <si>
    <t>1025 Museum Circle</t>
  </si>
  <si>
    <t>Michael Kuhr</t>
  </si>
  <si>
    <t>Vice President of Finance</t>
  </si>
  <si>
    <t>MKuhr@themosh.org</t>
  </si>
  <si>
    <t>904-396-6674</t>
  </si>
  <si>
    <t>Wind damage to the grounds: tree limbs, trash, palm fronds, etc.</t>
  </si>
  <si>
    <t>Albin Polasek Museum</t>
  </si>
  <si>
    <t>633 Osceola Ave</t>
  </si>
  <si>
    <t>32789-4429</t>
  </si>
  <si>
    <t>Lane Epps</t>
  </si>
  <si>
    <t>lane.epps@gmail.com</t>
  </si>
  <si>
    <t xml:space="preserve">Three skylight windows in Albin Polasek's historic chapel were damaged, the sign at our main entrance was damaged, and two trees fell that needed to be removed and replaced. </t>
  </si>
  <si>
    <t>Freefall Theatre</t>
  </si>
  <si>
    <t>6099 Central Ave</t>
  </si>
  <si>
    <t>Cheryl Forchilli</t>
  </si>
  <si>
    <t>cheryl@freefalltheatre.com</t>
  </si>
  <si>
    <t xml:space="preserve">The wind destroyed the roof of our performance space, which allowed significant rain into the building. We had standing water throughout the building and water penetration in walls and ceiling. </t>
  </si>
  <si>
    <t>United Arts Council of Collier COunty</t>
  </si>
  <si>
    <t>1495 Pine Ridge Road</t>
  </si>
  <si>
    <t>Suite 5`</t>
  </si>
  <si>
    <t>Laura Burns</t>
  </si>
  <si>
    <t>lburns@uaccollier.org</t>
  </si>
  <si>
    <t>239.254.8242</t>
  </si>
  <si>
    <t>Palm Coast Arts Foundation</t>
  </si>
  <si>
    <t>1500 Central Avenue</t>
  </si>
  <si>
    <t>Palm Coast</t>
  </si>
  <si>
    <t>Nancy Crouch</t>
  </si>
  <si>
    <t>nancycrouch@palmcoastartsfoundation.com</t>
  </si>
  <si>
    <t>Flagler</t>
  </si>
  <si>
    <t>exterior damage to our temporary offices in a triple-wide modular unit - vinyl siding stripped back from the top/roof and below at the skirting -- in addition we had uprooted trees and our outdoor stage suffered from clogged drainage from the deluge and all plants were drowned in the planter beds in front of the stage;an outdoor sign was blown down and had to be re-set._x000D_
_x000D_
In addition two time staff suffered from lack of work hours, not being able to come to the office for 3 days</t>
  </si>
  <si>
    <t>ARC of Martin County</t>
  </si>
  <si>
    <t>2001 S. Kanner Highway</t>
  </si>
  <si>
    <t>Keith Muniz</t>
  </si>
  <si>
    <t>kmuniz@arcmc.org</t>
  </si>
  <si>
    <t>772-283-2525</t>
  </si>
  <si>
    <t xml:space="preserve">The ARC of Martin County is a long term care program responsible for the health and safety of people with intellectual and developmental disabilities 24/7, 365 days each year.  This includes during hurricanes and other natural disasters.  Due to Hurricane Irma, the ARC of Martin County realized losses in excess of $75,000.  These are losses that will not be covered under insurance policies and has placed the organization in an immediate cash flow crisis.  These losses include the following under Client Services 1. Unscheduled work labor to supervise residents during hurricane evacuation phase of $13,347.52. Staff were paid time and a half, round the clock from Saturday 9/9/17 to Monday 9/11/17 to ensure we had adequate staffing ratios for residents.  2. The ARC lost program revenue of $9,764.57 due to some residents and day program clients relocating temporarily with family before, during and immediately after the storm.  These were unscheduled absences in our occupancy and attendance registry in which we are not able to bill for services.   In addition to loss of program revenue, the ARC of Martin County lost revenue from special fundraising events and low Thrift Store sales of approximately $25,000 and $1,759.  The Stuart Beer Festival and Beer Run was canceled because the Beer Distributors sustained damage at their distribution centers on the West Coast and were unable to participate. The event was to occur on Saturday September 23, 2017 one week after Hurricane Irma.  The ARC Thrift Store had no visitors or sales the week before the storm and the week after the storm as people were either preparing for the storm or cleaning up afterwards. 3. Hurricane preparedness supplies to prepare for the impending storm to include generator, cordless drill, Air mattresses and misc. accessories.  _x000D_
These losses also include the following under Facility Repair and Restoration: 1. Property losses of $23,543.81 at multiple sites where our insurance deductible is 3% per location, per disaster with a minimum of $25,000.  The ARC owns and operates nine community based group homes with six people per home.  Four homes keep their residents in place and weather the storm because they are protected by storm shutters and it is safer and a more calming environment for the residents._x000D_
The ARC of Martin County owns and operates nine community based homes and three commercial buildings for program related services and operations.  All of the properties have adequate insurance coverage with a 3% deductible and a minimum $25,000 per property per named storm.  Fortunately we did not sustain damage to any property that exceeded $25,000 in damage.  Unfortunately, we need to absorb all the expenses and losses that we did incur as a result of Hurricane Irma.  Those losses and expenses are as follows:  At the 2001 Kanner Highway location: Light Pole knocked down - $3,500; Generator Repair $600; Lighting on building - $350; Fence around Lift Station - $500; Total Kanner Highway -- $4,950.  At the Golfwood Home: Fence on driveway - $500; Mini Barn-shed collapsed - $3,400; Screen Enclosure - $350; Storage in Shed (2 Dryers and 60 Gal Water Heater) - $1,400; Total Golfwood -- $5,650.  At the Quanset Home: Shutters Repair - $150; Roof Damage - $4,000; Roof leaking damage in Bathroom ceiling - $2,000; A/C damaged - $4,000; Food Loss - $200; Total Quanset -- $10,350.  At the Honey Hill Home: Food Loss - $200.  AT the Marlberry Home: Roof Damage asphalt shingles - $750; Total Marlberry - $750.  At the Stypmann Home: Fence - $1,000; Total Stypmann - $1,000. At the St. Lucie Home: Food Loss - $150.  At the Salerno Home: Stove elements and Control Board damaged by Power Surge – $117.17+ $200 = $317.17; Total Salerno - $317.17.  Vehicle that was used in evacuation had the battery go bad and had to be replaced. Battery – $107.50_x000D_
</t>
  </si>
  <si>
    <t>Sands Theater Center, Inc. d/b/a/ Athens Theatre</t>
  </si>
  <si>
    <t>124 N. Florida Ave</t>
  </si>
  <si>
    <t>DeLand</t>
  </si>
  <si>
    <t>Jay Keller</t>
  </si>
  <si>
    <t>Board Secretary/ Acting Executive Director</t>
  </si>
  <si>
    <t>jay@athensdeland.com</t>
  </si>
  <si>
    <t>802-272-6624</t>
  </si>
  <si>
    <t>Some flooding.  Lost shingles on roof -- will need to replace</t>
  </si>
  <si>
    <t>Armory Art Center</t>
  </si>
  <si>
    <t>811 Park Place</t>
  </si>
  <si>
    <t>Dr. Tom Pearson</t>
  </si>
  <si>
    <t>tom.pearson@armoryart.org</t>
  </si>
  <si>
    <t>561-832-1776</t>
  </si>
  <si>
    <t>_x000D_
Fire Alarm damage_x000D_
Elevator main board_x000D_
Two AC units out_x000D_
Awning Canopies  ripped_x000D_
Campus cleanup with debris removal</t>
  </si>
  <si>
    <t>Monticello Acting &amp; Dance Co</t>
  </si>
  <si>
    <t>262 N. Cherry Street</t>
  </si>
  <si>
    <t>Monticello</t>
  </si>
  <si>
    <t>Melanie Mays</t>
  </si>
  <si>
    <t>melaniemays@yahoo.com</t>
  </si>
  <si>
    <t>Jefferson</t>
  </si>
  <si>
    <t xml:space="preserve">Our losses were not to property, but to our ability to do our show. No damage to rehearsal hall. Some second story windows were damaged at the Monticello Opera House where we perform, but we are not liable for this damage. We had to cancel our week of technical rehearsals and our first weekend of shows due to the loss of power in our area. We were able to reschedule two of the  three  opening weekend performances. This resulted in a loss of revenue because we lost income on the cancelled opening (patrons not able to reschedule); we had to pay extra for musicians, sound equipment and sound engineer; and we weren't able to perform our usual nine shows (only 8 were able to be scheduled due to the theater being closed.) </t>
  </si>
  <si>
    <t>Halifax Historical Society, Inc.</t>
  </si>
  <si>
    <t>252 South Beach Street</t>
  </si>
  <si>
    <t>Fayn LeVeille</t>
  </si>
  <si>
    <t>Museum Director</t>
  </si>
  <si>
    <t>mail@halifaxhistorical.org</t>
  </si>
  <si>
    <t xml:space="preserve">We prepared really well. Our museum remained safe and drive through the entire visit of nasty Ms. Irma!_x000D_
</t>
  </si>
  <si>
    <t>Cultural Arts Alliance of Walton County</t>
  </si>
  <si>
    <t>105 Hogtown Bayou Lane</t>
  </si>
  <si>
    <t>Santa Rosa Beach</t>
  </si>
  <si>
    <t>Jennifer Steele</t>
  </si>
  <si>
    <t>jennifer@culturalartsalliance.com</t>
  </si>
  <si>
    <t>Walton</t>
  </si>
  <si>
    <t>Rain damage to event and staging equipment that was in a storage unit that flooded.</t>
  </si>
  <si>
    <t>The Unconservatory, Inc</t>
  </si>
  <si>
    <t>8000 SW 26 Street</t>
  </si>
  <si>
    <t>Kirk Whipple</t>
  </si>
  <si>
    <t>kwmm@whipmo.com</t>
  </si>
  <si>
    <t>We did not suffer much in the way of facility damage. The most difficult for us was the loss of event income.</t>
  </si>
  <si>
    <t>The Marie Selby Botanical Gardens, Inc.</t>
  </si>
  <si>
    <t>811 S Palm Ave</t>
  </si>
  <si>
    <t>Emily C Lane</t>
  </si>
  <si>
    <t>Director of Advancement</t>
  </si>
  <si>
    <t>emilyclane@gmail.com</t>
  </si>
  <si>
    <t xml:space="preserve">Selby Gardens lost nine irreplaceable mature trees, including a treasured gumbo limbo, and had considerable damage to quite a few other trees. We had some broken panes of glass and other structural damage in our Tropical Conservatory, the greenhouse in which we share a rotating display of plants with the public. We have roof leaks at multiple buildings, and our roofer has not yet been able to visit to assess and repair these. Our data center lost power, but fortunately we were able to run an extension cord from a nearby building with power. Dozens of staff members and volunteers came together to effect repairs and pick up the debris with which all 15 acres of our property was paved. We continue to make final repairs, and we have not yet been able to remove all the piles of storm debris, though they are confined to a few service areas._x000D_
 _x000D_
Of course our greatest damage, as is the case with most businesses, is from lost revenue. Visitation fell off considerably beginning the day after Labor Day as people begin to focus on hurricane preparation, and we closed on Friday, September 8 at noon for the safety of our visitors, staff and volunteers. We reopened after a week on Friday, September 15, at 10:00 a.m. We are not sure when visitation, upon which we depend for much of our revenue, will return to normal. Storm-related expenses have included the costs of supplies and services for preparation and repairs, the care and feeding of an army of volunteers, and more. </t>
  </si>
  <si>
    <t>Broward County Film Society, Inc</t>
  </si>
  <si>
    <t>1314 East Las Olas #007</t>
  </si>
  <si>
    <t>Ft Lauderdale</t>
  </si>
  <si>
    <t>33301-2334</t>
  </si>
  <si>
    <t>Gregory von Hausch</t>
  </si>
  <si>
    <t>greg@fliff.com</t>
  </si>
  <si>
    <t>The canopy in our Courtyard was destroyed...and that in turn, destroyed two ceiling fans and LED lighting.</t>
  </si>
  <si>
    <t>22 MARINE STREET</t>
  </si>
  <si>
    <t>ST. AUGUSTINE</t>
  </si>
  <si>
    <t>ELYSE BRADY</t>
  </si>
  <si>
    <t>elysebrady@staaa.org</t>
  </si>
  <si>
    <t>904-824-2310</t>
  </si>
  <si>
    <t xml:space="preserve">FACILITY: WATER LEAK - DAMAGE TO ROOF/CEILING IN ENTRY FOYER; WATER DAMAGE TO ENTRY DOOR HARDWARE._x000D_
_x000D_
</t>
  </si>
  <si>
    <t>Creative City Collaborative of Delray Beach</t>
  </si>
  <si>
    <t>94 NE 2nd Ave.</t>
  </si>
  <si>
    <t>Arts Garage</t>
  </si>
  <si>
    <t>Delray Beach</t>
  </si>
  <si>
    <t>Marjorie Waldo</t>
  </si>
  <si>
    <t>info@artsgarage.org</t>
  </si>
  <si>
    <t>Artserve</t>
  </si>
  <si>
    <t>1350 E. Sunrise Blvd</t>
  </si>
  <si>
    <t xml:space="preserve">Fort Lauderdale </t>
  </si>
  <si>
    <t>Jaye Abbate</t>
  </si>
  <si>
    <t>jayea@artserve.org</t>
  </si>
  <si>
    <t>1. Extensive damage to the dance studio flooring due to excessive moisture from lack of powe. Entire floor is being _x000D_
   2. Several art works suffered heat and moisture damage _x000D_
   3. Water damage on carpeting in 2 rooms_x000D_
   4. Damage to exterior drywall _x000D_
   5. Loss of exterior awning _x000D_
   6. Destruction of public art piece on exterior entryway_x000D_
_x000D_
  7. Extensive landscape loss (all landscaping had been donated as part of a grant and volunteer day</t>
  </si>
  <si>
    <t>Leesburg Center for the Arts</t>
  </si>
  <si>
    <t>429 West Magnolia Street</t>
  </si>
  <si>
    <t>P.O. Box 492857</t>
  </si>
  <si>
    <t>Leesburg</t>
  </si>
  <si>
    <t>Maria Stefanovic</t>
  </si>
  <si>
    <t>director@leesburgcenterforthearts.com</t>
  </si>
  <si>
    <t>Water leaks and wind damage.  Our outdoor awnings were damaged from the high winds.  We had water leak into the building.</t>
  </si>
  <si>
    <t>PInecrest Gardens</t>
  </si>
  <si>
    <t xml:space="preserve">Village of Pinecrest </t>
  </si>
  <si>
    <t>11000 SW 57th Ave</t>
  </si>
  <si>
    <t>Pinecrest</t>
  </si>
  <si>
    <t>Alana Perez</t>
  </si>
  <si>
    <t>PInecrest Gardens Director</t>
  </si>
  <si>
    <t>asperez@pinecrest-fl.gov</t>
  </si>
  <si>
    <t>305-669-6990</t>
  </si>
  <si>
    <t>Indescribable damage to the park.  We lost $500,000 in specimen trees alone.  Debris was everywhere.  Xavier Cortada's studio suffered roof damage when a large air root trunk of the Banyan Tree fell through his room and onto his silkscreens.  We had a foot of water from storm surge in our Historic Entrance.  Our path shelters (lobby) that we just received a $500,000 grant from the State of Florida to redo suffered $50,000 in damage.</t>
  </si>
  <si>
    <t>Jacksonville Cultural Development Corporation</t>
  </si>
  <si>
    <t>700 E. Union Street</t>
  </si>
  <si>
    <t xml:space="preserve"> PO Box 44</t>
  </si>
  <si>
    <t>Suzanne Pickett</t>
  </si>
  <si>
    <t>thearts@jcdcjax.org</t>
  </si>
  <si>
    <t>We experienced no structural damage but have had less program attendance due to the storm</t>
  </si>
  <si>
    <t>505 E JACKSON STREET, SUITE 202</t>
  </si>
  <si>
    <t>TAMPA</t>
  </si>
  <si>
    <t>G. SCOTT MAIDEN</t>
  </si>
  <si>
    <t>PRESIDENT AND CEO</t>
  </si>
  <si>
    <t>G.S.MAIDEN@TBAE.NET</t>
  </si>
  <si>
    <t>813-254-2253</t>
  </si>
  <si>
    <t xml:space="preserve">Tampa Educational Cable Consortium, Inc d/b/a Tampa Bay Arts and Education Network (TBAE) is Tampa Bay's local television station that promotes art, education and cultural in our community. Before the hurricane, we placed important documents within desks and moved the camera gear into a safe location. During Hurricane Irma, many of our staff had to evacuate their homes and therefore the station was shut down. During the time of the hurricane, the building lost power several times. Because the equipment did not have power to it for several hours, it over heated and became damaged. Computers and monitors were completed damaged without repair and need to be replaced. </t>
  </si>
  <si>
    <t>TheatreSouth Atlanta Inc. Dba TheatreSouth</t>
  </si>
  <si>
    <t>815 N homestead Blvd suite 155</t>
  </si>
  <si>
    <t>Homesyead</t>
  </si>
  <si>
    <t>Herman LeVerne Jones</t>
  </si>
  <si>
    <t>info@theatresouth.net</t>
  </si>
  <si>
    <t>305.924.3003</t>
  </si>
  <si>
    <t>Flats (20) and platforms(20) desyroyed from the rain need replaced.</t>
  </si>
  <si>
    <t>829 RIVERSIDE AVENUE</t>
  </si>
  <si>
    <t>HOLLY KERIS</t>
  </si>
  <si>
    <t>COO/CHIEF CURATOR</t>
  </si>
  <si>
    <t>hkeris@cummermuseum.org</t>
  </si>
  <si>
    <t>904-356-6857</t>
  </si>
  <si>
    <t xml:space="preserve">The historic Cummer Gardens sustained extensive damage from Hurricane Irma and the subsequent unprecedented levels of storm surge flooding. The lower tier of all three formal garden spaces, which are listed in the National Register of Historic Places, remained submerged for approximately 24 hours in as much as four feet of water. This resulted in the uprooting of plants, contamination of outdoor sculptures and fountains with corrosive contaminants, detached railings along the river, broken lighting, pervasive salinization of the soil, large amounts of debris, and significant impact to much of the physical infrastructure, including drainage, electric, fencing, and the well that services the landscape.		_x000D_
</t>
  </si>
  <si>
    <t>Valiant Air Command Warbird Museum</t>
  </si>
  <si>
    <t>6600 Tico Road</t>
  </si>
  <si>
    <t>Norman Daniels</t>
  </si>
  <si>
    <t>Commander</t>
  </si>
  <si>
    <t>norm.daniels@valiantaircommand.com</t>
  </si>
  <si>
    <t>321-268-1401</t>
  </si>
  <si>
    <t>Two metal roof panels peeled off building, Loss of some ceiling insulation, no major damage. In house maintenance crew corrected issues including cleaning up debris.</t>
  </si>
  <si>
    <t>Performing Arts Center Authority (Broward Center for the Perf Arts)</t>
  </si>
  <si>
    <t>201 SW Fifth Avenue</t>
  </si>
  <si>
    <t>Fort Laduerdale</t>
  </si>
  <si>
    <t>Timothy Weeks</t>
  </si>
  <si>
    <t>tweeks@browardcenter.org</t>
  </si>
  <si>
    <t>954-765-5836</t>
  </si>
  <si>
    <t>Wind damage and water intrusion</t>
  </si>
  <si>
    <t>Van Wezel Performing Arts Hall</t>
  </si>
  <si>
    <t>777 N. Tamiami Trail</t>
  </si>
  <si>
    <t>Mary Bensel</t>
  </si>
  <si>
    <t>mary.bensel@sarasotaFL.gov</t>
  </si>
  <si>
    <t>(941)955-7676 Ex. 2224</t>
  </si>
  <si>
    <t xml:space="preserve">1. Entrance Portico - Framing was twisted by the wind and metal facing was torn away by high winds. _x000D_
   2, Roof - Customized stainless steel flashing was damaged. Required fabrication and reinstallation. _x000D_
   3. Lawn Power Source - Damaged and disconnected. Repair and rewiring needed._x000D_
   4. Skyray Canopies taken down. Needed cleaning and  reinstallation._x000D_
   5. Decorative Banners taken down. Needed reinstallation.  _x000D_
_x000D_
</t>
  </si>
  <si>
    <t>Fort Lauderdale Historical Society</t>
  </si>
  <si>
    <t>219 SW 2 Avenue</t>
  </si>
  <si>
    <t>FORT LAUDERDALE</t>
  </si>
  <si>
    <t>Patricia Zeiler</t>
  </si>
  <si>
    <t>Exec Director</t>
  </si>
  <si>
    <t>pzeiler@flhc.org</t>
  </si>
  <si>
    <t xml:space="preserve">The greatest damage came from water level rise during the storm surge of Hurricane Irma. The south side of the national register property - New River Inn - had standing water underneath for over 24 hours. This caused Dade County Pine floor boards to warp and split. Several floor joists collapsed rendering the entire SW ground floor unusable. Because Dade County Pine is virtually extinct, replacement of damaged floor is very expensive. </t>
  </si>
  <si>
    <t>Lightner Museum</t>
  </si>
  <si>
    <t>PO Box 334</t>
  </si>
  <si>
    <t>St. Augustine</t>
  </si>
  <si>
    <t>Megan Mosley</t>
  </si>
  <si>
    <t>Development Coordinator</t>
  </si>
  <si>
    <t>give@lightnermuseum.org</t>
  </si>
  <si>
    <t>904-824-2874</t>
  </si>
  <si>
    <t>Flooded elevator shaft, flood water in staff offices and museum cafe</t>
  </si>
  <si>
    <t>Polk Museum of Art</t>
  </si>
  <si>
    <t>800 E Palmetto Street</t>
  </si>
  <si>
    <t>Lakeland</t>
  </si>
  <si>
    <t>Claire Orologas</t>
  </si>
  <si>
    <t>corologas@polkmuseumofart.org</t>
  </si>
  <si>
    <t>Polk</t>
  </si>
  <si>
    <t>A protective brick wall around our chillers and roof flashing were destroyed.</t>
  </si>
  <si>
    <t>Reilly Arts Center</t>
  </si>
  <si>
    <t>910 SE 2nd Street</t>
  </si>
  <si>
    <t>Pamela Calero</t>
  </si>
  <si>
    <t>pamela@reillyartscenter.com</t>
  </si>
  <si>
    <t>352-351-1606</t>
  </si>
  <si>
    <t xml:space="preserve">We had 6 minor roof leaks because of the storm, but our largest impact was on operations and ticket sales for the entire week leading up to the storm and for at least 4 to 5 days after the storm. </t>
  </si>
  <si>
    <t>Florida Grand Opera, Inc.</t>
  </si>
  <si>
    <t>Aaron Feinberg</t>
  </si>
  <si>
    <t xml:space="preserve">Director of Finance </t>
  </si>
  <si>
    <t>afeinberg@fgo.org</t>
  </si>
  <si>
    <t>305-403-3289</t>
  </si>
  <si>
    <t xml:space="preserve">UPS inspection and fix - $11,200_x000D_
The roof repair will have an approximate cost of $1,800 per leaking spot to fix , we have like 4 to 5 areas Approximate cost $9,000 Dollars _x000D_
Fix broken light fixtures  (7) - $10,500_x000D_
_x000D_
</t>
  </si>
  <si>
    <t>Clearwater Arts Alliance</t>
  </si>
  <si>
    <t>PO BOX 955</t>
  </si>
  <si>
    <t>Clearwater</t>
  </si>
  <si>
    <t>Elizabeth Daniels</t>
  </si>
  <si>
    <t>bethd@jpfirm.com</t>
  </si>
  <si>
    <t>We have no physical facilities other than a small office which was not damaged. We were involved with Creative Pinellas to host a speaker that had flown in from out of town.  The event had to be cancelled due to the storm. We had paid $150 toward costs that were lost.  I am sure Creative Pinellas also lost expenses that had to be paid although the event was cancelled and unable to be re-set. Our organization  also effectively lost the time of our administrator for her hourly paid time doing the pre- event publicity and posting.  This was was wasted (estimated at about 2 hours paid time at $20/hour.)</t>
  </si>
  <si>
    <t>Orange Park Community Theatre, Inc.</t>
  </si>
  <si>
    <t>PO Box 391</t>
  </si>
  <si>
    <t>Orange Park</t>
  </si>
  <si>
    <t>david wells</t>
  </si>
  <si>
    <t>Treasurer</t>
  </si>
  <si>
    <t>davidwells@bellsouth.net</t>
  </si>
  <si>
    <t>Tree limbs</t>
  </si>
  <si>
    <t xml:space="preserve">Great Explorations Inc. (Great Explorations Children's Museum) </t>
  </si>
  <si>
    <t>1925 4th St. North</t>
  </si>
  <si>
    <t xml:space="preserve">St. Petersburg </t>
  </si>
  <si>
    <t>Angeline Howell</t>
  </si>
  <si>
    <t>ahowell@greatex.org</t>
  </si>
  <si>
    <t>727-821-8992 (ext. 208)</t>
  </si>
  <si>
    <t>N/a</t>
  </si>
  <si>
    <t>Cultural Council of Greater Jacksonville</t>
  </si>
  <si>
    <t>300 water street</t>
  </si>
  <si>
    <t>Christie Holechek</t>
  </si>
  <si>
    <t>Director of the Jacksonville Art in Public Places Program</t>
  </si>
  <si>
    <t>christie@culturalcouncil.org</t>
  </si>
  <si>
    <t>904-358-3600 ext.12</t>
  </si>
  <si>
    <t xml:space="preserve">The Southbank River Walk--located on the St. John's River--is home to one of our public artworks "Mirrored River: Where do you See Yourself?". The artwork is a mosaic created with ceramic and glass tile pieces, as well as riverstone embedded in mortar on a vertical surface across from the seawall. The artwork suffered physical damage due to severe flooding from Hurricane Irma's storm surges. The artwork was submerged under water for an unknown period of time, however, staff at the Cultural Council of Greater Jacksonville assessed the collection as soon as it was accessible and safe. The water at that point had subsided but the artwork's infrastructure demonstrates delamination-- cracking throughout the mortar which resulted in serious grout loss and loose or missing tile pieces and stones. The cracking of the grout is present from one end of the mosaic to the other and extending to the top of the artwork. The mirrored and ceramic tiles also display surface abrasions. </t>
  </si>
  <si>
    <t>Art and History Musems - - Maitland</t>
  </si>
  <si>
    <t>213 W. Packwood Ave.</t>
  </si>
  <si>
    <t>Rae Ward</t>
  </si>
  <si>
    <t>Director of Adavancement</t>
  </si>
  <si>
    <t>rae@artandhistory.org</t>
  </si>
  <si>
    <t>407-539-2181 x260</t>
  </si>
  <si>
    <t xml:space="preserve">Downed trees damage two of the five museums that comprise the Art &amp; History Museums – Maitland. One hit the historic wall at the A&amp;H’s Maitland Art Center, the only National Historic Landmark in Central Florida (Orange, Seminole, Osceola &amp; Lake Counties). The other caused damage to the porch and destroyed the museum marker at the A&amp;H’s Waterhouse Residence Museum, also listed on the National Register of Historic Places. This museum is located in a public park located a half mile away from  the A&amp;H’s main campus,  and the signage is part of a comprehensive strategy to unify our two separate campuses and allow park visitors to easily identify the home as a museum, instead of a municipal building.  _x000D_
_x000D_
Approximately 210 staff hours were dedicated to prepare the campus and museums for Hurricane Irma and the post storm clean up. Disaster Plans call for the staff to take steps to prevent water mitigation and destruction. Staff utilized materials and tools already situated on site for preventative measures, with the exception of a few general supplies such as zip ties, tape and tarps. _x000D_
_x000D_
Post-storm steps focused on stabilizing facilities and grounds, including undoing the preparation measures taken to protect the museums and other facilities such as removing sandbags, re-opening shutters, replacing artifacts in their respective galleries and removing debris and branches from outdoor areas. _x000D_
</t>
  </si>
  <si>
    <t>A.E. Backus Museum &amp; Gallery</t>
  </si>
  <si>
    <t>500 N. Indian River Drive</t>
  </si>
  <si>
    <t>34950-3080</t>
  </si>
  <si>
    <t>J. Marshall Adams</t>
  </si>
  <si>
    <t>director@BackusMuseum.com</t>
  </si>
  <si>
    <t xml:space="preserve">The A.E. Backus Museum &amp; Gallery sustained wind-related external damage to the exterior art installation "Sabal Sentinels" supporting our electronic sign, and to two spars on the masts that support our entrance canopy. </t>
  </si>
  <si>
    <t>Jacksonville Symphony</t>
  </si>
  <si>
    <t>300 Water Street</t>
  </si>
  <si>
    <t>Suite 200</t>
  </si>
  <si>
    <t>Jessica Mallow</t>
  </si>
  <si>
    <t>Assistant Director of Corporate Relations</t>
  </si>
  <si>
    <t>jmallow@jaxsymphony.org</t>
  </si>
  <si>
    <t>Water was found under the stage in the sound chambers but no significant physical damage was sustained to the Times-Union Center for the Performing Arts or Jacoby Symphony Hall.</t>
  </si>
  <si>
    <t>The Wolfsonian FIU</t>
  </si>
  <si>
    <t>1001 Washington Avenue</t>
  </si>
  <si>
    <t>Casey</t>
  </si>
  <si>
    <t>Steadman</t>
  </si>
  <si>
    <t>casey@thewolf.fiu.edu</t>
  </si>
  <si>
    <t>Minor water intrusion from driving rain which damaged HVAC control unit.  other minor roof repairs, fallen trees and branches</t>
  </si>
  <si>
    <t>Goodwood Museum and Gardens, Inc.</t>
  </si>
  <si>
    <t>1600 Miccosukee Road</t>
  </si>
  <si>
    <t>Tallahassee</t>
  </si>
  <si>
    <t>Nancy Morgan</t>
  </si>
  <si>
    <t>Co-Executive Director</t>
  </si>
  <si>
    <t>nmorgan@goodwoodmuseum.org</t>
  </si>
  <si>
    <t>850.877.4202 x222</t>
  </si>
  <si>
    <t>Leon</t>
  </si>
  <si>
    <t>A large pine tree, felled by the hurricane, caused damage to a section of the Greenhouse.  There was also damage to the roof and the interior ceilings of one of the historic outbuildings (ca. 1912 Girl's Cottage), which suffered from leaking caused by a branch puncture.</t>
  </si>
  <si>
    <t>Harn Museum of Art</t>
  </si>
  <si>
    <t>PO Box 112700</t>
  </si>
  <si>
    <t>Gainesville</t>
  </si>
  <si>
    <t>32611-2700</t>
  </si>
  <si>
    <t>Mary B Yawn</t>
  </si>
  <si>
    <t>Director, Finance and Operations</t>
  </si>
  <si>
    <t>mbyawn@ufl.edu</t>
  </si>
  <si>
    <t>352-392-9826</t>
  </si>
  <si>
    <t>Alachua</t>
  </si>
  <si>
    <t>Wind damage to loading dock gate.  Unable to repair.  Loading dock gate to be replaced.  Crane was required for removing and security outdoor sculptures.</t>
  </si>
  <si>
    <t>Artis—Naples, Inc.</t>
  </si>
  <si>
    <t>5833 Pelican Bay Blvd</t>
  </si>
  <si>
    <t>Kathleen van Bergen</t>
  </si>
  <si>
    <t>CEO and President</t>
  </si>
  <si>
    <t>kvanbergen@artisnaples.org</t>
  </si>
  <si>
    <t>239-597-1111</t>
  </si>
  <si>
    <t>Roof damage with water intrusion in the lobby and the 5th floor, along with three HVAC units damaged in the Toni Stabile Education building; water intrusion around windows, some ceiling tile damage, exterior fascia torn off the Kohan Administration building; water intrusion around windows in Hayes Hall; water intrusion on the 2nd and 3rd floors of The Baker Museum to include floor buckling, drywall wet and exterior cracking in the façade; trees down campus-wide along with damage to the metal door on the trash area</t>
  </si>
  <si>
    <t>Miami Light Project, Inc.</t>
  </si>
  <si>
    <t>Historical Society of Martin County dba Elliott Museum</t>
  </si>
  <si>
    <t>DUVAL</t>
  </si>
  <si>
    <t>COLLIER</t>
  </si>
  <si>
    <t>CLAY</t>
  </si>
  <si>
    <t>BROWARD</t>
  </si>
  <si>
    <t>BREVARD</t>
  </si>
  <si>
    <t>ALACHUA</t>
  </si>
  <si>
    <t>FLAGLER</t>
  </si>
  <si>
    <t>FRANKLIN</t>
  </si>
  <si>
    <t>HERNANDO</t>
  </si>
  <si>
    <t>HIGHLANDS</t>
  </si>
  <si>
    <t>HILLSBOROUGH</t>
  </si>
  <si>
    <t>JACKSON</t>
  </si>
  <si>
    <t>JEFFERSON</t>
  </si>
  <si>
    <t>LAKE</t>
  </si>
  <si>
    <t>LEE</t>
  </si>
  <si>
    <t>LEON</t>
  </si>
  <si>
    <t>LEVY</t>
  </si>
  <si>
    <t>MARION</t>
  </si>
  <si>
    <t>MARTIN</t>
  </si>
  <si>
    <t>MIAMI-DADE</t>
  </si>
  <si>
    <t>Miami-Dade County Auditorium</t>
  </si>
  <si>
    <t>South Miami-Dade Cultural Arts Center</t>
  </si>
  <si>
    <t>Joseph Caleb Auditorium</t>
  </si>
  <si>
    <t>African Heritage Cultural Arts Center</t>
  </si>
  <si>
    <t>MONROE</t>
  </si>
  <si>
    <t>ORANGE</t>
  </si>
  <si>
    <t>OSCEOLA</t>
  </si>
  <si>
    <t>PALM BEACH</t>
  </si>
  <si>
    <t>PASCO</t>
  </si>
  <si>
    <t>PINELLAS</t>
  </si>
  <si>
    <t>POLK</t>
  </si>
  <si>
    <t>PUTNAM</t>
  </si>
  <si>
    <t>SARASOTA</t>
  </si>
  <si>
    <t>SEMINOLE</t>
  </si>
  <si>
    <t>ST. JOHNS</t>
  </si>
  <si>
    <t>ST. LUCIE</t>
  </si>
  <si>
    <t>VOLUSIA</t>
  </si>
  <si>
    <t>WALTON</t>
  </si>
  <si>
    <t>St. Petersburg Arts Alliance</t>
  </si>
  <si>
    <t>Friends of the Festival</t>
  </si>
  <si>
    <t>The Tallahassee Ballet, Inc</t>
  </si>
  <si>
    <t>Enzian Theater Inc</t>
  </si>
  <si>
    <t>Florida Aquarium</t>
  </si>
  <si>
    <t>Norton Museum of Art</t>
  </si>
  <si>
    <t>Miam beach Garden conservancy</t>
  </si>
  <si>
    <t>No facility damage.</t>
  </si>
  <si>
    <t>wind damage to roof of cultural arts building at St Augustine beach.  Flood damage to same that ruined dance floors, windows, ceilings.</t>
  </si>
  <si>
    <t>We lost a theatre we rent for showing our festival.  freeFall Theatre.</t>
  </si>
  <si>
    <t>There was no physical damage to our facility, however, we were forced to cancel our performances at Florida State University.  This cost us approximately $5000.</t>
  </si>
  <si>
    <t xml:space="preserve">Roof was completely destroyed.  Three A/C units on the roof were destroyed.  Ceilings inside caved in due to the rainwater.  Carpets were water-soaked. Interior furniture was wet.  Interior is affected by mold in the walls, remaining ceilings and furniture.  </t>
  </si>
  <si>
    <t>Significant damage to trees and plants in our property including one tree that pierced a roof over our walk in cooler.</t>
  </si>
  <si>
    <t>Damage to tarp and structure of the outside patio area</t>
  </si>
  <si>
    <t>Recovery expenses recorded by the Museum's capital project's general contractor; trees (stored offsite) lost in the storm; and repair of the Museum's banyan tree</t>
  </si>
  <si>
    <t xml:space="preserve">Damage to all areas of the Garden, downed trees and shredded shade canopy.  walkways were unpassable and debris was everywhere. Power outage resulted in loss of fish in the pond ( a visitor attraction).  We closed the garden for 3 weeks for clean up and standing as many trees as we could.  Fortunately, we did not have any damage to our buildings.  The Garden Center ( nursery) was damaged structurally. </t>
  </si>
  <si>
    <t>100 2nd Ave. N.</t>
  </si>
  <si>
    <t>P.O. BOX 17816</t>
  </si>
  <si>
    <t>1940 North Monroe Street</t>
  </si>
  <si>
    <t>5101 Overseas Highway</t>
  </si>
  <si>
    <t>1300 South Orlando Ave</t>
  </si>
  <si>
    <t>701 Channelside Drive</t>
  </si>
  <si>
    <t>1451 S. Olive Ave.</t>
  </si>
  <si>
    <t>2000 convention center Dr</t>
  </si>
  <si>
    <t>miami beach</t>
  </si>
  <si>
    <t>John Collins</t>
  </si>
  <si>
    <t>Scott Skyberg</t>
  </si>
  <si>
    <t>Janet Pichard</t>
  </si>
  <si>
    <t>Lee Behensky</t>
  </si>
  <si>
    <t>Jonathan Wemette</t>
  </si>
  <si>
    <t>sandy shapiro</t>
  </si>
  <si>
    <t>VP of Advancement</t>
  </si>
  <si>
    <t>Senior Development Officer for Institutional Giving</t>
  </si>
  <si>
    <t>john@stpeteartsalliance.org</t>
  </si>
  <si>
    <t>scott@tiglff.com</t>
  </si>
  <si>
    <t>janet@tallahasseeballet.org</t>
  </si>
  <si>
    <t>LBehensky@flaquarium.org</t>
  </si>
  <si>
    <t>wemettej@norton.org</t>
  </si>
  <si>
    <t>33682-7816</t>
  </si>
  <si>
    <t>727-518-5142</t>
  </si>
  <si>
    <t>813.404.0802</t>
  </si>
  <si>
    <t>850-224-6917 ext. 26</t>
  </si>
  <si>
    <t>813-367-4018</t>
  </si>
  <si>
    <t>561-832-5196 x1120</t>
  </si>
  <si>
    <t>Florida Arts/Cultural Organization Name:</t>
  </si>
  <si>
    <t>Florida County:</t>
  </si>
  <si>
    <t>PRE-Storm Preparation Expenses - Emergency Work:</t>
  </si>
  <si>
    <t>POST-Storm Clean-up Expenses - Emergency Work:</t>
  </si>
  <si>
    <t>Facility or Equipment Damage Expenses - Permanent Work:</t>
  </si>
  <si>
    <t>SUB-TOTAL:</t>
  </si>
  <si>
    <t>POST-Storm Service Interruption Costs:</t>
  </si>
  <si>
    <t>TOTAL:</t>
  </si>
  <si>
    <t>Address Line 1:</t>
  </si>
  <si>
    <t>Address Line 2:</t>
  </si>
  <si>
    <t>City:</t>
  </si>
  <si>
    <t>State:</t>
  </si>
  <si>
    <t>ZIP Code:</t>
  </si>
  <si>
    <t>Name:</t>
  </si>
  <si>
    <t>Title:</t>
  </si>
  <si>
    <t>Email:</t>
  </si>
  <si>
    <t>Phone:</t>
  </si>
  <si>
    <t>305-6737256</t>
  </si>
  <si>
    <t>407-252-9973</t>
  </si>
  <si>
    <t>904-808-7330</t>
  </si>
  <si>
    <t>850-622-5970</t>
  </si>
  <si>
    <t>386-299-4974</t>
  </si>
  <si>
    <t>386-255-6976</t>
  </si>
  <si>
    <t>386-337-4567</t>
  </si>
  <si>
    <t>386-427-6975 x16</t>
  </si>
  <si>
    <t>772-465-0630</t>
  </si>
  <si>
    <t>941-484-4033</t>
  </si>
  <si>
    <t>941-365-2494</t>
  </si>
  <si>
    <t>941-313-5450</t>
  </si>
  <si>
    <t>941-366-8450</t>
  </si>
  <si>
    <t>513-886-3321</t>
  </si>
  <si>
    <t>863-688-7743</t>
  </si>
  <si>
    <t>727-498-5205</t>
  </si>
  <si>
    <t>727-461-1818 (O)</t>
  </si>
  <si>
    <t>727-845-7322</t>
  </si>
  <si>
    <t>561-517-5107</t>
  </si>
  <si>
    <t>561-627-8280</t>
  </si>
  <si>
    <t>561-665-5857</t>
  </si>
  <si>
    <t>407-339-5984</t>
  </si>
  <si>
    <t>407-749-6953</t>
  </si>
  <si>
    <t>407-645-0145</t>
  </si>
  <si>
    <t>407-246-3294</t>
  </si>
  <si>
    <t>407-695-8366</t>
  </si>
  <si>
    <t>407-245-7535</t>
  </si>
  <si>
    <t>407-243-9933</t>
  </si>
  <si>
    <t>216-256-8060</t>
  </si>
  <si>
    <t>407-447-1700</t>
  </si>
  <si>
    <t>407-514-2261</t>
  </si>
  <si>
    <t>407-896-7365</t>
  </si>
  <si>
    <t>407-896-6700</t>
  </si>
  <si>
    <t>407-896-4231</t>
  </si>
  <si>
    <t>407-252-7750</t>
  </si>
  <si>
    <t>407-898-7925</t>
  </si>
  <si>
    <t>407-246-2625</t>
  </si>
  <si>
    <t>407-960-4718</t>
  </si>
  <si>
    <t>305-296-0458</t>
  </si>
  <si>
    <t>305-296-4369</t>
  </si>
  <si>
    <t>305-294-2633</t>
  </si>
  <si>
    <t>305-394-2765</t>
  </si>
  <si>
    <t>305-872-1266</t>
  </si>
  <si>
    <t>305-255-5551</t>
  </si>
  <si>
    <t>786-337-2299</t>
  </si>
  <si>
    <t>561-866-4370</t>
  </si>
  <si>
    <t>305-613-1718</t>
  </si>
  <si>
    <t>305-498-1496</t>
  </si>
  <si>
    <t>305-535-2655</t>
  </si>
  <si>
    <t>786-303-5397</t>
  </si>
  <si>
    <t>609-571-7796</t>
  </si>
  <si>
    <t>786-650-2073</t>
  </si>
  <si>
    <t>954-540-1344</t>
  </si>
  <si>
    <t>786-877-7280</t>
  </si>
  <si>
    <t>954-254-6640</t>
  </si>
  <si>
    <t>305-613-0636</t>
  </si>
  <si>
    <t>305-673-7256</t>
  </si>
  <si>
    <t>786-972-3171</t>
  </si>
  <si>
    <t>305-371-5988</t>
  </si>
  <si>
    <t>847-420-6327</t>
  </si>
  <si>
    <t>305-576-2828</t>
  </si>
  <si>
    <t>305-576-1212</t>
  </si>
  <si>
    <t>305-666-2078</t>
  </si>
  <si>
    <t>786-439-8929</t>
  </si>
  <si>
    <t>352-543-5549</t>
  </si>
  <si>
    <t>352-383-0880</t>
  </si>
  <si>
    <t>352-365-0232</t>
  </si>
  <si>
    <t>850-321-0036</t>
  </si>
  <si>
    <t>850-482-5276</t>
  </si>
  <si>
    <t>813-645-7651</t>
  </si>
  <si>
    <t>904-655-1915</t>
  </si>
  <si>
    <t>863-402-8238</t>
  </si>
  <si>
    <t>386-225-4394</t>
  </si>
  <si>
    <t>904-396-4425</t>
  </si>
  <si>
    <t>904-422-0036</t>
  </si>
  <si>
    <t>904-434-0959</t>
  </si>
  <si>
    <t>904-268-0784</t>
  </si>
  <si>
    <t>904-354-7779</t>
  </si>
  <si>
    <t>904-537-3364</t>
  </si>
  <si>
    <t xml:space="preserve">904–868–4673 </t>
  </si>
  <si>
    <t>904-382-5958</t>
  </si>
  <si>
    <t>239-331-1202</t>
  </si>
  <si>
    <t>239-262-6517</t>
  </si>
  <si>
    <t>239-394-4221</t>
  </si>
  <si>
    <t>239-261-7529</t>
  </si>
  <si>
    <t>904-443-2633</t>
  </si>
  <si>
    <t>954-519-2533</t>
  </si>
  <si>
    <t>954-816-3324</t>
  </si>
  <si>
    <t>954-463-4431</t>
  </si>
  <si>
    <t>954-520-3191</t>
  </si>
  <si>
    <t>954-683-9159</t>
  </si>
  <si>
    <t>1 reported damages totalling $36,765</t>
  </si>
  <si>
    <t>8 reported damages totalling $306,267</t>
  </si>
  <si>
    <t>1 reported damages totalling $260</t>
  </si>
  <si>
    <t>6 reported damages totalling $2,076,650</t>
  </si>
  <si>
    <t>15 reported damages totalling $993,047</t>
  </si>
  <si>
    <t>1 reported damages totalling $2,604</t>
  </si>
  <si>
    <t>1 reported damages totalling $3,312</t>
  </si>
  <si>
    <t>1 reported damages totalling $30,000</t>
  </si>
  <si>
    <t>3 reported damages totalling $265,600</t>
  </si>
  <si>
    <t>6 reported damages totalling $111,430</t>
  </si>
  <si>
    <t>1 reported damages totalling $4</t>
  </si>
  <si>
    <t>1 reported damages totalling $3,000</t>
  </si>
  <si>
    <t>4 reported damages totalling $32,740</t>
  </si>
  <si>
    <t>2 reported damages totalling $25,523</t>
  </si>
  <si>
    <t>2 reported damages totalling $15,263</t>
  </si>
  <si>
    <t>1 reported damages totalling $1,545</t>
  </si>
  <si>
    <t>2 reported damages totalling $16,100</t>
  </si>
  <si>
    <t>2 reported damages totalling $98,815</t>
  </si>
  <si>
    <t>10 reported damages totalling $933,950</t>
  </si>
  <si>
    <t>25 reported damages totalling $817,413</t>
  </si>
  <si>
    <t>2 reported damages totalling $14,737</t>
  </si>
  <si>
    <t>9 reported damages totalling $1,024,394</t>
  </si>
  <si>
    <t>1 reported damages totalling $1,900</t>
  </si>
  <si>
    <t>7 reported damages totalling $301,119</t>
  </si>
  <si>
    <t>1 reported damages totalling $44,000</t>
  </si>
  <si>
    <t>1 reported damages totalling $2,000</t>
  </si>
  <si>
    <t>7 reported damages totalling $408,525</t>
  </si>
  <si>
    <t>2 reported damages totalling $26,150</t>
  </si>
  <si>
    <t>4 reported damages totalling $394,000</t>
  </si>
  <si>
    <t>2 reported damages totalling $52,847</t>
  </si>
  <si>
    <t>5 reported damages totalling $73,450</t>
  </si>
  <si>
    <t>6 reported damages totalling $56,610</t>
  </si>
  <si>
    <t>Highlands Little Theatre</t>
  </si>
  <si>
    <t>DeEtte Holden Cummer Museum Foundation Inc.</t>
  </si>
  <si>
    <t>Island City Stage Inc.</t>
  </si>
  <si>
    <t>Tampa Educational Cable Consortium Inc.</t>
  </si>
  <si>
    <t>Alliance for Musical Arts</t>
  </si>
  <si>
    <t>ST. Augustine Art Association</t>
  </si>
  <si>
    <t>49 reported damages totalling $13,397,087</t>
  </si>
  <si>
    <t># of Florida Arts &amp; Cultural Organizations Reporting Damages from Hurricane Irma:</t>
  </si>
  <si>
    <t>Estimated Total of Hurricane Damages Per County:</t>
  </si>
  <si>
    <t>34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</si>
</sst>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sz val="10"/>
      <color rgb="FFFF0000"/>
      <name val="Arial"/>
      <family val="2"/>
    </font>
    <font>
      <b/>
      <sz val="9"/>
      <color rgb="FF202020"/>
      <name val="Arial"/>
      <family val="2"/>
    </font>
    <font>
      <b/>
      <sz val="1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9" fillId="0" borderId="0" xfId="0" applyFont="1" applyAlignment="1">
      <alignment horizontal="left" vertical="top" wrapText="1"/>
    </xf>
    <xf numFmtId="0" fontId="18" fillId="0" borderId="0" xfId="0" applyFont="1" applyAlignment="1">
      <alignment horizontal="left" vertical="top" wrapText="1"/>
    </xf>
    <xf numFmtId="164" fontId="18" fillId="0" borderId="0" xfId="0" applyNumberFormat="1" applyFont="1" applyAlignment="1">
      <alignment horizontal="left" vertical="top" wrapText="1"/>
    </xf>
    <xf numFmtId="164" fontId="18" fillId="0" borderId="0" xfId="0" applyNumberFormat="1" applyFont="1" applyFill="1" applyAlignment="1">
      <alignment horizontal="left" vertical="top" wrapText="1"/>
    </xf>
    <xf numFmtId="164" fontId="19" fillId="0" borderId="0" xfId="0" applyNumberFormat="1" applyFont="1" applyAlignment="1">
      <alignment horizontal="left" vertical="top" wrapText="1"/>
    </xf>
    <xf numFmtId="164" fontId="19" fillId="0" borderId="0" xfId="0" applyNumberFormat="1" applyFont="1" applyFill="1" applyAlignment="1">
      <alignment horizontal="left" vertical="top" wrapText="1"/>
    </xf>
    <xf numFmtId="0" fontId="19" fillId="33" borderId="0" xfId="0" applyFont="1" applyFill="1" applyAlignment="1">
      <alignment horizontal="left" vertical="top" wrapText="1"/>
    </xf>
    <xf numFmtId="0" fontId="18" fillId="33" borderId="0" xfId="0" applyFont="1" applyFill="1" applyAlignment="1">
      <alignment horizontal="left" vertical="top" wrapText="1"/>
    </xf>
    <xf numFmtId="164" fontId="18" fillId="33" borderId="0" xfId="0" applyNumberFormat="1" applyFont="1" applyFill="1" applyAlignment="1">
      <alignment horizontal="left" vertical="top"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xf numFmtId="0" fontId="21" fillId="0" borderId="0" xfId="0" applyFont="1"/>
    <xf numFmtId="164" fontId="20" fillId="0" borderId="0" xfId="0" applyNumberFormat="1" applyFont="1" applyAlignment="1">
      <alignment horizontal="left" vertical="top" wrapText="1"/>
    </xf>
    <xf numFmtId="0" fontId="20" fillId="33" borderId="0" xfId="0" applyFont="1" applyFill="1" applyAlignment="1">
      <alignment horizontal="left" vertical="top" wrapText="1"/>
    </xf>
    <xf numFmtId="0" fontId="19" fillId="34"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6" fontId="18"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6" fontId="23" fillId="0" borderId="10" xfId="0" applyNumberFormat="1"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C767-7E8F-4B4F-8B9D-A36DE783EF22}">
  <dimension ref="A1:S379"/>
  <sheetViews>
    <sheetView zoomScaleNormal="100" workbookViewId="0">
      <pane ySplit="1" topLeftCell="A2" activePane="bottomLeft" state="frozen"/>
      <selection pane="bottomLeft" sqref="A1:XFD1048576"/>
    </sheetView>
  </sheetViews>
  <sheetFormatPr defaultColWidth="10.7109375" defaultRowHeight="12.75" x14ac:dyDescent="0.25"/>
  <cols>
    <col min="1" max="1" width="18.140625" style="2" bestFit="1" customWidth="1"/>
    <col min="2" max="2" width="76.85546875" style="2" bestFit="1" customWidth="1"/>
    <col min="3" max="3" width="50.7109375" style="2" customWidth="1"/>
    <col min="4" max="4" width="13.28515625" style="3" customWidth="1"/>
    <col min="5" max="5" width="13.85546875" style="3" customWidth="1"/>
    <col min="6" max="6" width="10.7109375" style="3"/>
    <col min="7" max="7" width="10.7109375" style="4"/>
    <col min="8" max="8" width="11.42578125" style="4" customWidth="1"/>
    <col min="9" max="9" width="11.140625" style="4" bestFit="1" customWidth="1"/>
    <col min="10" max="10" width="10.7109375" style="2"/>
    <col min="11" max="11" width="42.7109375" style="2" bestFit="1" customWidth="1"/>
    <col min="12" max="12" width="10.7109375" style="2"/>
    <col min="13" max="13" width="19" style="2" bestFit="1" customWidth="1"/>
    <col min="14" max="14" width="10.85546875" style="2" bestFit="1" customWidth="1"/>
    <col min="15" max="15" width="10.5703125" style="2" bestFit="1" customWidth="1"/>
    <col min="16" max="16" width="39.5703125" style="2" bestFit="1" customWidth="1"/>
    <col min="17" max="17" width="48.85546875" style="2" bestFit="1" customWidth="1"/>
    <col min="18" max="18" width="39" style="2" bestFit="1" customWidth="1"/>
    <col min="19" max="19" width="21" style="2" bestFit="1" customWidth="1"/>
    <col min="20" max="16384" width="10.7109375" style="2"/>
  </cols>
  <sheetData>
    <row r="1" spans="1:19" s="1" customFormat="1" ht="76.5" x14ac:dyDescent="0.25">
      <c r="A1" s="1" t="s">
        <v>1282</v>
      </c>
      <c r="B1" s="1" t="s">
        <v>1281</v>
      </c>
      <c r="C1" s="1" t="s">
        <v>0</v>
      </c>
      <c r="D1" s="5" t="s">
        <v>1283</v>
      </c>
      <c r="E1" s="5" t="s">
        <v>1284</v>
      </c>
      <c r="F1" s="5" t="s">
        <v>1285</v>
      </c>
      <c r="G1" s="6" t="s">
        <v>1286</v>
      </c>
      <c r="H1" s="6" t="s">
        <v>1287</v>
      </c>
      <c r="I1" s="6" t="s">
        <v>1288</v>
      </c>
      <c r="K1" s="1" t="s">
        <v>1289</v>
      </c>
      <c r="L1" s="1" t="s">
        <v>1290</v>
      </c>
      <c r="M1" s="1" t="s">
        <v>1291</v>
      </c>
      <c r="N1" s="1" t="s">
        <v>1292</v>
      </c>
      <c r="O1" s="1" t="s">
        <v>1293</v>
      </c>
      <c r="P1" s="1" t="s">
        <v>1294</v>
      </c>
      <c r="Q1" s="1" t="s">
        <v>1295</v>
      </c>
      <c r="R1" s="1" t="s">
        <v>1296</v>
      </c>
      <c r="S1" s="1" t="s">
        <v>1297</v>
      </c>
    </row>
    <row r="2" spans="1:19" s="8" customFormat="1" x14ac:dyDescent="0.25">
      <c r="A2" s="7" t="s">
        <v>1204</v>
      </c>
      <c r="B2" s="16" t="s">
        <v>1389</v>
      </c>
      <c r="D2" s="9"/>
      <c r="E2" s="9"/>
      <c r="F2" s="9"/>
      <c r="G2" s="9"/>
      <c r="H2" s="9"/>
      <c r="I2" s="9"/>
    </row>
    <row r="3" spans="1:19" ht="16.5" customHeight="1" x14ac:dyDescent="0.25">
      <c r="A3" s="2" t="s">
        <v>1188</v>
      </c>
      <c r="B3" s="2" t="s">
        <v>1180</v>
      </c>
      <c r="C3" s="2" t="s">
        <v>1189</v>
      </c>
      <c r="D3" s="3">
        <v>2730</v>
      </c>
      <c r="E3" s="3">
        <v>0</v>
      </c>
      <c r="F3" s="3">
        <v>34035</v>
      </c>
      <c r="G3" s="4">
        <f>SUM(D3:F3)</f>
        <v>36765</v>
      </c>
      <c r="H3" s="4">
        <v>0</v>
      </c>
      <c r="I3" s="15">
        <f>G3+H3</f>
        <v>36765</v>
      </c>
      <c r="K3" s="2" t="s">
        <v>1181</v>
      </c>
      <c r="M3" s="2" t="s">
        <v>1182</v>
      </c>
      <c r="N3" s="2" t="s">
        <v>1</v>
      </c>
      <c r="O3" s="2" t="s">
        <v>1183</v>
      </c>
      <c r="P3" s="2" t="s">
        <v>1184</v>
      </c>
      <c r="Q3" s="2" t="s">
        <v>1185</v>
      </c>
      <c r="R3" s="2" t="s">
        <v>1186</v>
      </c>
      <c r="S3" s="2" t="s">
        <v>1187</v>
      </c>
    </row>
    <row r="4" spans="1:19" ht="16.5" customHeight="1" x14ac:dyDescent="0.25"/>
    <row r="5" spans="1:19" s="8" customFormat="1" ht="21" customHeight="1" x14ac:dyDescent="0.25">
      <c r="A5" s="7" t="s">
        <v>1203</v>
      </c>
      <c r="B5" s="16" t="s">
        <v>1420</v>
      </c>
      <c r="D5" s="9"/>
      <c r="E5" s="9"/>
      <c r="F5" s="9"/>
      <c r="G5" s="9"/>
      <c r="H5" s="9"/>
      <c r="I5" s="9"/>
    </row>
    <row r="6" spans="1:19" ht="16.5" customHeight="1" x14ac:dyDescent="0.25">
      <c r="A6" s="2" t="s">
        <v>425</v>
      </c>
      <c r="B6" s="2" t="s">
        <v>612</v>
      </c>
      <c r="C6" s="2" t="s">
        <v>618</v>
      </c>
      <c r="D6" s="3">
        <v>0</v>
      </c>
      <c r="E6" s="3">
        <v>0</v>
      </c>
      <c r="F6" s="3">
        <v>14500</v>
      </c>
      <c r="G6" s="4">
        <f t="shared" ref="G6:G11" si="0">SUM(D6:F6)</f>
        <v>14500</v>
      </c>
      <c r="H6" s="4">
        <v>0</v>
      </c>
      <c r="I6" s="4">
        <f t="shared" ref="I6:I11" si="1">G6+H6</f>
        <v>14500</v>
      </c>
      <c r="K6" s="2" t="s">
        <v>613</v>
      </c>
      <c r="M6" s="2" t="s">
        <v>614</v>
      </c>
      <c r="N6" s="2" t="s">
        <v>1</v>
      </c>
      <c r="O6" s="2">
        <v>32796</v>
      </c>
      <c r="P6" s="2" t="s">
        <v>615</v>
      </c>
      <c r="Q6" s="2" t="s">
        <v>19</v>
      </c>
      <c r="R6" s="2" t="s">
        <v>616</v>
      </c>
      <c r="S6" s="2" t="s">
        <v>617</v>
      </c>
    </row>
    <row r="7" spans="1:19" ht="16.5" customHeight="1" x14ac:dyDescent="0.25">
      <c r="A7" s="2" t="s">
        <v>425</v>
      </c>
      <c r="B7" s="2" t="s">
        <v>585</v>
      </c>
      <c r="C7" s="2" t="s">
        <v>591</v>
      </c>
      <c r="D7" s="3">
        <v>0</v>
      </c>
      <c r="E7" s="3">
        <v>0</v>
      </c>
      <c r="F7" s="3">
        <v>11310</v>
      </c>
      <c r="G7" s="4">
        <f t="shared" si="0"/>
        <v>11310</v>
      </c>
      <c r="H7" s="4">
        <v>2600</v>
      </c>
      <c r="I7" s="4">
        <f t="shared" si="1"/>
        <v>13910</v>
      </c>
      <c r="K7" s="2" t="s">
        <v>586</v>
      </c>
      <c r="M7" s="2" t="s">
        <v>587</v>
      </c>
      <c r="N7" s="2" t="s">
        <v>1</v>
      </c>
      <c r="O7" s="2">
        <v>32901</v>
      </c>
      <c r="P7" s="2" t="s">
        <v>588</v>
      </c>
      <c r="Q7" s="2" t="s">
        <v>27</v>
      </c>
      <c r="R7" s="2" t="s">
        <v>589</v>
      </c>
      <c r="S7" s="2" t="s">
        <v>590</v>
      </c>
    </row>
    <row r="8" spans="1:19" ht="16.5" customHeight="1" x14ac:dyDescent="0.25">
      <c r="A8" s="2" t="s">
        <v>425</v>
      </c>
      <c r="B8" s="2" t="s">
        <v>418</v>
      </c>
      <c r="C8" s="2" t="s">
        <v>426</v>
      </c>
      <c r="D8" s="3">
        <v>0</v>
      </c>
      <c r="E8" s="3">
        <v>8000</v>
      </c>
      <c r="F8" s="3">
        <v>12000</v>
      </c>
      <c r="G8" s="4">
        <f t="shared" si="0"/>
        <v>20000</v>
      </c>
      <c r="H8" s="4">
        <v>0</v>
      </c>
      <c r="I8" s="4">
        <f t="shared" si="1"/>
        <v>20000</v>
      </c>
      <c r="K8" s="2" t="s">
        <v>419</v>
      </c>
      <c r="M8" s="2" t="s">
        <v>420</v>
      </c>
      <c r="N8" s="2" t="s">
        <v>1</v>
      </c>
      <c r="O8" s="2">
        <v>32922</v>
      </c>
      <c r="P8" s="2" t="s">
        <v>421</v>
      </c>
      <c r="Q8" s="2" t="s">
        <v>422</v>
      </c>
      <c r="R8" s="2" t="s">
        <v>423</v>
      </c>
      <c r="S8" s="2" t="s">
        <v>424</v>
      </c>
    </row>
    <row r="9" spans="1:19" ht="16.5" customHeight="1" x14ac:dyDescent="0.25">
      <c r="A9" s="2" t="s">
        <v>425</v>
      </c>
      <c r="B9" s="2" t="s">
        <v>667</v>
      </c>
      <c r="C9" s="2" t="s">
        <v>672</v>
      </c>
      <c r="D9" s="3">
        <v>0</v>
      </c>
      <c r="E9" s="3">
        <v>0</v>
      </c>
      <c r="F9" s="3">
        <v>3000</v>
      </c>
      <c r="G9" s="4">
        <f t="shared" si="0"/>
        <v>3000</v>
      </c>
      <c r="H9" s="4">
        <v>500</v>
      </c>
      <c r="I9" s="4">
        <f t="shared" si="1"/>
        <v>3500</v>
      </c>
      <c r="K9" s="2" t="s">
        <v>668</v>
      </c>
      <c r="M9" s="2" t="s">
        <v>587</v>
      </c>
      <c r="N9" s="2" t="s">
        <v>1</v>
      </c>
      <c r="O9" s="2">
        <v>32901</v>
      </c>
      <c r="P9" s="2" t="s">
        <v>669</v>
      </c>
      <c r="Q9" s="2" t="s">
        <v>154</v>
      </c>
      <c r="R9" s="2" t="s">
        <v>670</v>
      </c>
      <c r="S9" s="2" t="s">
        <v>671</v>
      </c>
    </row>
    <row r="10" spans="1:19" ht="16.5" customHeight="1" x14ac:dyDescent="0.25">
      <c r="A10" s="2" t="s">
        <v>425</v>
      </c>
      <c r="B10" s="2" t="s">
        <v>625</v>
      </c>
      <c r="C10" s="2" t="s">
        <v>631</v>
      </c>
      <c r="G10" s="4">
        <f t="shared" si="0"/>
        <v>0</v>
      </c>
      <c r="H10" s="4">
        <v>2000</v>
      </c>
      <c r="I10" s="4">
        <f t="shared" si="1"/>
        <v>2000</v>
      </c>
      <c r="K10" s="2" t="s">
        <v>626</v>
      </c>
      <c r="M10" s="2" t="s">
        <v>627</v>
      </c>
      <c r="N10" s="2" t="s">
        <v>1</v>
      </c>
      <c r="O10" s="2">
        <v>32931</v>
      </c>
      <c r="P10" s="2" t="s">
        <v>628</v>
      </c>
      <c r="Q10" s="2" t="s">
        <v>629</v>
      </c>
      <c r="R10" s="2" t="s">
        <v>630</v>
      </c>
      <c r="S10" s="2">
        <v>3217848094</v>
      </c>
    </row>
    <row r="11" spans="1:19" ht="16.5" customHeight="1" x14ac:dyDescent="0.25">
      <c r="A11" s="2" t="s">
        <v>425</v>
      </c>
      <c r="B11" s="2" t="s">
        <v>1064</v>
      </c>
      <c r="C11" s="2" t="s">
        <v>1070</v>
      </c>
      <c r="D11" s="3">
        <v>0</v>
      </c>
      <c r="E11" s="3">
        <v>0</v>
      </c>
      <c r="F11" s="3">
        <v>300</v>
      </c>
      <c r="G11" s="4">
        <f t="shared" si="0"/>
        <v>300</v>
      </c>
      <c r="H11" s="4">
        <v>2400</v>
      </c>
      <c r="I11" s="4">
        <f t="shared" si="1"/>
        <v>2700</v>
      </c>
      <c r="K11" s="2" t="s">
        <v>1065</v>
      </c>
      <c r="M11" s="2" t="s">
        <v>614</v>
      </c>
      <c r="N11" s="2" t="s">
        <v>1</v>
      </c>
      <c r="O11" s="2">
        <v>32780</v>
      </c>
      <c r="P11" s="2" t="s">
        <v>1066</v>
      </c>
      <c r="Q11" s="2" t="s">
        <v>1067</v>
      </c>
      <c r="R11" s="2" t="s">
        <v>1068</v>
      </c>
      <c r="S11" s="2" t="s">
        <v>1069</v>
      </c>
    </row>
    <row r="12" spans="1:19" ht="16.5" customHeight="1" x14ac:dyDescent="0.25">
      <c r="I12" s="15">
        <f>SUM(I6:I11)</f>
        <v>56610</v>
      </c>
    </row>
    <row r="13" spans="1:19" s="8" customFormat="1" ht="21" customHeight="1" x14ac:dyDescent="0.25">
      <c r="A13" s="7" t="s">
        <v>1202</v>
      </c>
      <c r="B13" s="16" t="s">
        <v>1390</v>
      </c>
      <c r="D13" s="9"/>
      <c r="E13" s="9"/>
      <c r="F13" s="9"/>
      <c r="G13" s="9"/>
      <c r="H13" s="9"/>
      <c r="I13" s="9"/>
    </row>
    <row r="14" spans="1:19" ht="16.5" customHeight="1" x14ac:dyDescent="0.25">
      <c r="A14" s="2" t="s">
        <v>253</v>
      </c>
      <c r="B14" s="2" t="s">
        <v>1016</v>
      </c>
      <c r="C14" s="2" t="s">
        <v>1021</v>
      </c>
      <c r="D14" s="3">
        <v>1400</v>
      </c>
      <c r="E14" s="3">
        <v>800</v>
      </c>
      <c r="F14" s="3">
        <v>17000</v>
      </c>
      <c r="G14" s="4">
        <f t="shared" ref="G14:G21" si="2">SUM(D14:F14)</f>
        <v>19200</v>
      </c>
      <c r="H14" s="4">
        <v>4700</v>
      </c>
      <c r="I14" s="4">
        <f t="shared" ref="I14:I21" si="3">G14+H14</f>
        <v>23900</v>
      </c>
      <c r="K14" s="2" t="s">
        <v>1017</v>
      </c>
      <c r="M14" s="2" t="s">
        <v>1018</v>
      </c>
      <c r="N14" s="2" t="s">
        <v>1</v>
      </c>
      <c r="O14" s="2">
        <v>33304</v>
      </c>
      <c r="P14" s="2" t="s">
        <v>1019</v>
      </c>
      <c r="Q14" s="2" t="s">
        <v>12</v>
      </c>
      <c r="R14" s="2" t="s">
        <v>1020</v>
      </c>
      <c r="S14" s="2" t="s">
        <v>1388</v>
      </c>
    </row>
    <row r="15" spans="1:19" ht="16.5" customHeight="1" x14ac:dyDescent="0.25">
      <c r="A15" s="2" t="s">
        <v>253</v>
      </c>
      <c r="B15" s="2" t="s">
        <v>997</v>
      </c>
      <c r="C15" s="2" t="s">
        <v>1003</v>
      </c>
      <c r="D15" s="3">
        <v>750</v>
      </c>
      <c r="E15" s="3">
        <v>350</v>
      </c>
      <c r="F15" s="3">
        <v>4500</v>
      </c>
      <c r="G15" s="4">
        <f t="shared" si="2"/>
        <v>5600</v>
      </c>
      <c r="H15" s="4">
        <v>7500</v>
      </c>
      <c r="I15" s="4">
        <f t="shared" si="3"/>
        <v>13100</v>
      </c>
      <c r="K15" s="2" t="s">
        <v>998</v>
      </c>
      <c r="M15" s="2" t="s">
        <v>999</v>
      </c>
      <c r="N15" s="2" t="s">
        <v>1</v>
      </c>
      <c r="O15" s="2" t="s">
        <v>1000</v>
      </c>
      <c r="P15" s="2" t="s">
        <v>1001</v>
      </c>
      <c r="Q15" s="2" t="s">
        <v>280</v>
      </c>
      <c r="R15" s="2" t="s">
        <v>1002</v>
      </c>
      <c r="S15" s="2" t="s">
        <v>1387</v>
      </c>
    </row>
    <row r="16" spans="1:19" ht="16.5" customHeight="1" x14ac:dyDescent="0.25">
      <c r="A16" s="2" t="s">
        <v>253</v>
      </c>
      <c r="B16" s="2" t="s">
        <v>1084</v>
      </c>
      <c r="C16" s="2" t="s">
        <v>1090</v>
      </c>
      <c r="D16" s="3">
        <v>0</v>
      </c>
      <c r="E16" s="3">
        <v>500</v>
      </c>
      <c r="F16" s="3">
        <v>30000</v>
      </c>
      <c r="G16" s="4">
        <f t="shared" si="2"/>
        <v>30500</v>
      </c>
      <c r="H16" s="4">
        <v>1500</v>
      </c>
      <c r="I16" s="4">
        <f t="shared" si="3"/>
        <v>32000</v>
      </c>
      <c r="K16" s="2" t="s">
        <v>1085</v>
      </c>
      <c r="M16" s="2" t="s">
        <v>1086</v>
      </c>
      <c r="N16" s="2" t="s">
        <v>1</v>
      </c>
      <c r="O16" s="2">
        <v>33301</v>
      </c>
      <c r="P16" s="2" t="s">
        <v>1087</v>
      </c>
      <c r="Q16" s="2" t="s">
        <v>1088</v>
      </c>
      <c r="R16" s="2" t="s">
        <v>1089</v>
      </c>
      <c r="S16" s="2" t="s">
        <v>1386</v>
      </c>
    </row>
    <row r="17" spans="1:19" ht="16.5" customHeight="1" x14ac:dyDescent="0.25">
      <c r="A17" s="2" t="s">
        <v>253</v>
      </c>
      <c r="B17" s="2" t="s">
        <v>376</v>
      </c>
      <c r="C17" s="2" t="s">
        <v>380</v>
      </c>
      <c r="D17" s="3">
        <v>1500</v>
      </c>
      <c r="E17" s="3">
        <v>850</v>
      </c>
      <c r="F17" s="3">
        <v>500</v>
      </c>
      <c r="G17" s="4">
        <f t="shared" si="2"/>
        <v>2850</v>
      </c>
      <c r="H17" s="4">
        <v>4500</v>
      </c>
      <c r="I17" s="4">
        <f t="shared" si="3"/>
        <v>7350</v>
      </c>
      <c r="K17" s="2" t="s">
        <v>377</v>
      </c>
      <c r="M17" s="2" t="s">
        <v>248</v>
      </c>
      <c r="N17" s="2" t="s">
        <v>1</v>
      </c>
      <c r="O17" s="2">
        <v>33316</v>
      </c>
      <c r="P17" s="2" t="s">
        <v>378</v>
      </c>
      <c r="Q17" s="2" t="s">
        <v>60</v>
      </c>
      <c r="R17" s="2" t="s">
        <v>379</v>
      </c>
      <c r="S17" s="2" t="s">
        <v>1385</v>
      </c>
    </row>
    <row r="18" spans="1:19" ht="16.5" customHeight="1" x14ac:dyDescent="0.25">
      <c r="A18" s="2" t="s">
        <v>253</v>
      </c>
      <c r="B18" s="2" t="s">
        <v>1423</v>
      </c>
      <c r="C18" s="2" t="s">
        <v>437</v>
      </c>
      <c r="D18" s="3">
        <v>0</v>
      </c>
      <c r="E18" s="3">
        <v>0</v>
      </c>
      <c r="F18" s="3">
        <v>0</v>
      </c>
      <c r="G18" s="4">
        <f t="shared" si="2"/>
        <v>0</v>
      </c>
      <c r="H18" s="4">
        <v>3000</v>
      </c>
      <c r="I18" s="4">
        <f t="shared" si="3"/>
        <v>3000</v>
      </c>
      <c r="K18" s="2" t="s">
        <v>433</v>
      </c>
      <c r="M18" s="2" t="s">
        <v>434</v>
      </c>
      <c r="N18" s="2" t="s">
        <v>1</v>
      </c>
      <c r="O18" s="2">
        <v>33305</v>
      </c>
      <c r="P18" s="2" t="s">
        <v>435</v>
      </c>
      <c r="Q18" s="2" t="s">
        <v>27</v>
      </c>
      <c r="R18" s="2" t="s">
        <v>436</v>
      </c>
      <c r="S18" s="2" t="s">
        <v>1384</v>
      </c>
    </row>
    <row r="19" spans="1:19" ht="16.5" customHeight="1" x14ac:dyDescent="0.25">
      <c r="A19" s="2" t="s">
        <v>253</v>
      </c>
      <c r="B19" s="2" t="s">
        <v>246</v>
      </c>
      <c r="C19" s="2" t="s">
        <v>254</v>
      </c>
      <c r="D19" s="3">
        <v>0</v>
      </c>
      <c r="E19" s="3">
        <v>0</v>
      </c>
      <c r="F19" s="3">
        <v>0</v>
      </c>
      <c r="G19" s="4">
        <f t="shared" si="2"/>
        <v>0</v>
      </c>
      <c r="H19" s="4">
        <v>60000</v>
      </c>
      <c r="I19" s="4">
        <f t="shared" si="3"/>
        <v>60000</v>
      </c>
      <c r="K19" s="2" t="s">
        <v>247</v>
      </c>
      <c r="M19" s="2" t="s">
        <v>248</v>
      </c>
      <c r="N19" s="2" t="s">
        <v>1</v>
      </c>
      <c r="O19" s="2">
        <v>33312</v>
      </c>
      <c r="P19" s="2" t="s">
        <v>249</v>
      </c>
      <c r="Q19" s="2" t="s">
        <v>250</v>
      </c>
      <c r="R19" s="2" t="s">
        <v>251</v>
      </c>
      <c r="S19" s="2" t="s">
        <v>252</v>
      </c>
    </row>
    <row r="20" spans="1:19" ht="16.5" customHeight="1" x14ac:dyDescent="0.25">
      <c r="A20" s="2" t="s">
        <v>253</v>
      </c>
      <c r="B20" s="2" t="s">
        <v>1071</v>
      </c>
      <c r="C20" s="2" t="s">
        <v>1077</v>
      </c>
      <c r="D20" s="3">
        <v>16401</v>
      </c>
      <c r="E20" s="3">
        <v>62517</v>
      </c>
      <c r="F20" s="3">
        <v>35499</v>
      </c>
      <c r="G20" s="4">
        <f t="shared" si="2"/>
        <v>114417</v>
      </c>
      <c r="H20" s="4">
        <v>52000</v>
      </c>
      <c r="I20" s="4">
        <f t="shared" si="3"/>
        <v>166417</v>
      </c>
      <c r="K20" s="2" t="s">
        <v>1072</v>
      </c>
      <c r="M20" s="2" t="s">
        <v>1073</v>
      </c>
      <c r="N20" s="2" t="s">
        <v>1</v>
      </c>
      <c r="O20" s="2">
        <v>33312</v>
      </c>
      <c r="P20" s="2" t="s">
        <v>1074</v>
      </c>
      <c r="Q20" s="2" t="s">
        <v>576</v>
      </c>
      <c r="R20" s="2" t="s">
        <v>1075</v>
      </c>
      <c r="S20" s="2" t="s">
        <v>1076</v>
      </c>
    </row>
    <row r="21" spans="1:19" ht="16.5" customHeight="1" x14ac:dyDescent="0.25">
      <c r="A21" s="2" t="s">
        <v>253</v>
      </c>
      <c r="B21" s="2" t="s">
        <v>619</v>
      </c>
      <c r="C21" s="2" t="s">
        <v>624</v>
      </c>
      <c r="D21" s="3">
        <v>0</v>
      </c>
      <c r="E21" s="3">
        <v>0</v>
      </c>
      <c r="F21" s="3">
        <v>0</v>
      </c>
      <c r="G21" s="4">
        <f t="shared" si="2"/>
        <v>0</v>
      </c>
      <c r="H21" s="4">
        <v>500</v>
      </c>
      <c r="I21" s="4">
        <f t="shared" si="3"/>
        <v>500</v>
      </c>
      <c r="K21" s="2" t="s">
        <v>620</v>
      </c>
      <c r="M21" s="2" t="s">
        <v>434</v>
      </c>
      <c r="N21" s="2" t="s">
        <v>1</v>
      </c>
      <c r="O21" s="2">
        <v>33305</v>
      </c>
      <c r="P21" s="2" t="s">
        <v>621</v>
      </c>
      <c r="Q21" s="2" t="s">
        <v>507</v>
      </c>
      <c r="R21" s="2" t="s">
        <v>622</v>
      </c>
      <c r="S21" s="2" t="s">
        <v>623</v>
      </c>
    </row>
    <row r="22" spans="1:19" ht="16.5" customHeight="1" x14ac:dyDescent="0.25">
      <c r="I22" s="15">
        <f>SUM(I14:I21)</f>
        <v>306267</v>
      </c>
    </row>
    <row r="23" spans="1:19" s="8" customFormat="1" ht="21" customHeight="1" x14ac:dyDescent="0.25">
      <c r="A23" s="7" t="s">
        <v>1201</v>
      </c>
      <c r="B23" s="16" t="s">
        <v>1391</v>
      </c>
      <c r="D23" s="9"/>
      <c r="E23" s="9"/>
      <c r="F23" s="9"/>
      <c r="G23" s="9"/>
      <c r="H23" s="9"/>
      <c r="I23" s="9"/>
    </row>
    <row r="24" spans="1:19" ht="16.5" customHeight="1" x14ac:dyDescent="0.25">
      <c r="A24" s="2" t="s">
        <v>549</v>
      </c>
      <c r="B24" s="2" t="s">
        <v>1124</v>
      </c>
      <c r="C24" s="2" t="s">
        <v>1130</v>
      </c>
      <c r="E24" s="3">
        <v>260</v>
      </c>
      <c r="G24" s="4">
        <f>SUM(D24:F24)</f>
        <v>260</v>
      </c>
      <c r="I24" s="15">
        <f>G24+H24</f>
        <v>260</v>
      </c>
      <c r="K24" s="2" t="s">
        <v>1125</v>
      </c>
      <c r="M24" s="2" t="s">
        <v>1126</v>
      </c>
      <c r="N24" s="2" t="s">
        <v>1</v>
      </c>
      <c r="O24" s="2">
        <v>32067</v>
      </c>
      <c r="P24" s="2" t="s">
        <v>1127</v>
      </c>
      <c r="Q24" s="2" t="s">
        <v>1128</v>
      </c>
      <c r="R24" s="2" t="s">
        <v>1129</v>
      </c>
      <c r="S24" s="2" t="s">
        <v>1383</v>
      </c>
    </row>
    <row r="25" spans="1:19" ht="16.5" customHeight="1" x14ac:dyDescent="0.25"/>
    <row r="26" spans="1:19" s="8" customFormat="1" ht="21" customHeight="1" x14ac:dyDescent="0.25">
      <c r="A26" s="7" t="s">
        <v>1200</v>
      </c>
      <c r="B26" s="16" t="s">
        <v>1392</v>
      </c>
      <c r="D26" s="9"/>
      <c r="E26" s="9"/>
      <c r="F26" s="9"/>
      <c r="G26" s="9"/>
      <c r="H26" s="9"/>
      <c r="I26" s="9"/>
    </row>
    <row r="27" spans="1:19" ht="16.5" customHeight="1" x14ac:dyDescent="0.25">
      <c r="A27" s="2" t="s">
        <v>88</v>
      </c>
      <c r="B27" s="2" t="s">
        <v>1190</v>
      </c>
      <c r="C27" s="2" t="s">
        <v>1196</v>
      </c>
      <c r="D27" s="3">
        <v>0</v>
      </c>
      <c r="E27" s="3">
        <v>4300</v>
      </c>
      <c r="F27" s="3">
        <v>168000</v>
      </c>
      <c r="G27" s="4">
        <f t="shared" ref="G27:G32" si="4">SUM(D27:F27)</f>
        <v>172300</v>
      </c>
      <c r="H27" s="4">
        <v>42000</v>
      </c>
      <c r="I27" s="4">
        <f t="shared" ref="I27:I32" si="5">G27+H27</f>
        <v>214300</v>
      </c>
      <c r="K27" s="2" t="s">
        <v>1191</v>
      </c>
      <c r="M27" s="2" t="s">
        <v>85</v>
      </c>
      <c r="N27" s="2" t="s">
        <v>1</v>
      </c>
      <c r="O27" s="2">
        <v>34108</v>
      </c>
      <c r="P27" s="2" t="s">
        <v>1192</v>
      </c>
      <c r="Q27" s="2" t="s">
        <v>1193</v>
      </c>
      <c r="R27" s="2" t="s">
        <v>1194</v>
      </c>
      <c r="S27" s="2" t="s">
        <v>1195</v>
      </c>
    </row>
    <row r="28" spans="1:19" ht="16.5" customHeight="1" x14ac:dyDescent="0.25">
      <c r="A28" s="2" t="s">
        <v>88</v>
      </c>
      <c r="B28" s="2" t="s">
        <v>661</v>
      </c>
      <c r="C28" s="2" t="s">
        <v>666</v>
      </c>
      <c r="D28" s="3">
        <v>5000</v>
      </c>
      <c r="G28" s="4">
        <f t="shared" si="4"/>
        <v>5000</v>
      </c>
      <c r="H28" s="4">
        <v>65000</v>
      </c>
      <c r="I28" s="4">
        <f t="shared" si="5"/>
        <v>70000</v>
      </c>
      <c r="K28" s="2" t="s">
        <v>662</v>
      </c>
      <c r="M28" s="2" t="s">
        <v>663</v>
      </c>
      <c r="N28" s="2" t="s">
        <v>1</v>
      </c>
      <c r="O28" s="2">
        <v>34102</v>
      </c>
      <c r="P28" s="2" t="s">
        <v>664</v>
      </c>
      <c r="Q28" s="2" t="s">
        <v>463</v>
      </c>
      <c r="R28" s="2" t="s">
        <v>665</v>
      </c>
      <c r="S28" s="2" t="s">
        <v>1382</v>
      </c>
    </row>
    <row r="29" spans="1:19" ht="16.5" customHeight="1" x14ac:dyDescent="0.25">
      <c r="A29" s="2" t="s">
        <v>88</v>
      </c>
      <c r="B29" s="2" t="s">
        <v>143</v>
      </c>
      <c r="C29" s="2" t="s">
        <v>148</v>
      </c>
      <c r="E29" s="3">
        <v>1250</v>
      </c>
      <c r="G29" s="4">
        <f t="shared" si="4"/>
        <v>1250</v>
      </c>
      <c r="I29" s="4">
        <f t="shared" si="5"/>
        <v>1250</v>
      </c>
      <c r="K29" s="2" t="s">
        <v>144</v>
      </c>
      <c r="M29" s="2" t="s">
        <v>145</v>
      </c>
      <c r="N29" s="2" t="s">
        <v>1</v>
      </c>
      <c r="O29" s="2">
        <v>34145</v>
      </c>
      <c r="P29" s="2" t="s">
        <v>146</v>
      </c>
      <c r="Q29" s="2" t="s">
        <v>19</v>
      </c>
      <c r="R29" s="2" t="s">
        <v>147</v>
      </c>
      <c r="S29" s="2" t="s">
        <v>1381</v>
      </c>
    </row>
    <row r="30" spans="1:19" ht="16.5" customHeight="1" x14ac:dyDescent="0.25">
      <c r="A30" s="2" t="s">
        <v>88</v>
      </c>
      <c r="B30" s="2" t="s">
        <v>83</v>
      </c>
      <c r="C30" s="2" t="s">
        <v>89</v>
      </c>
      <c r="D30" s="3">
        <v>100</v>
      </c>
      <c r="E30" s="3">
        <v>3500</v>
      </c>
      <c r="F30" s="3">
        <v>1500</v>
      </c>
      <c r="G30" s="4">
        <f t="shared" si="4"/>
        <v>5100</v>
      </c>
      <c r="H30" s="4">
        <v>10000</v>
      </c>
      <c r="I30" s="4">
        <f t="shared" si="5"/>
        <v>15100</v>
      </c>
      <c r="K30" s="2" t="s">
        <v>84</v>
      </c>
      <c r="M30" s="2" t="s">
        <v>85</v>
      </c>
      <c r="N30" s="2" t="s">
        <v>1</v>
      </c>
      <c r="O30" s="2">
        <v>34102</v>
      </c>
      <c r="P30" s="2" t="s">
        <v>86</v>
      </c>
      <c r="Q30" s="2" t="s">
        <v>12</v>
      </c>
      <c r="R30" s="2" t="s">
        <v>87</v>
      </c>
      <c r="S30" s="2" t="s">
        <v>1380</v>
      </c>
    </row>
    <row r="31" spans="1:19" ht="16.5" customHeight="1" x14ac:dyDescent="0.25">
      <c r="A31" s="2" t="s">
        <v>88</v>
      </c>
      <c r="B31" s="2" t="s">
        <v>277</v>
      </c>
      <c r="C31" s="2" t="s">
        <v>282</v>
      </c>
      <c r="D31" s="3">
        <v>25000</v>
      </c>
      <c r="E31" s="3">
        <v>500000</v>
      </c>
      <c r="F31" s="3">
        <v>1250000</v>
      </c>
      <c r="G31" s="4">
        <f t="shared" si="4"/>
        <v>1775000</v>
      </c>
      <c r="H31" s="4">
        <v>0</v>
      </c>
      <c r="I31" s="4">
        <f t="shared" si="5"/>
        <v>1775000</v>
      </c>
      <c r="K31" s="2" t="s">
        <v>278</v>
      </c>
      <c r="M31" s="2" t="s">
        <v>85</v>
      </c>
      <c r="N31" s="2" t="s">
        <v>1</v>
      </c>
      <c r="O31" s="2">
        <v>34112</v>
      </c>
      <c r="P31" s="2" t="s">
        <v>279</v>
      </c>
      <c r="Q31" s="2" t="s">
        <v>280</v>
      </c>
      <c r="R31" s="2" t="s">
        <v>281</v>
      </c>
      <c r="S31" s="2" t="s">
        <v>1379</v>
      </c>
    </row>
    <row r="32" spans="1:19" ht="16.5" customHeight="1" x14ac:dyDescent="0.25">
      <c r="A32" s="2" t="s">
        <v>88</v>
      </c>
      <c r="B32" s="2" t="s">
        <v>933</v>
      </c>
      <c r="C32" s="2" t="s">
        <v>584</v>
      </c>
      <c r="D32" s="3">
        <v>1000</v>
      </c>
      <c r="E32" s="3">
        <v>0</v>
      </c>
      <c r="F32" s="3">
        <v>0</v>
      </c>
      <c r="G32" s="4">
        <f t="shared" si="4"/>
        <v>1000</v>
      </c>
      <c r="H32" s="4">
        <v>0</v>
      </c>
      <c r="I32" s="4">
        <f t="shared" si="5"/>
        <v>1000</v>
      </c>
      <c r="K32" s="2" t="s">
        <v>934</v>
      </c>
      <c r="L32" s="2" t="s">
        <v>935</v>
      </c>
      <c r="M32" s="2" t="s">
        <v>85</v>
      </c>
      <c r="N32" s="2" t="s">
        <v>1</v>
      </c>
      <c r="O32" s="2">
        <v>34109</v>
      </c>
      <c r="P32" s="2" t="s">
        <v>936</v>
      </c>
      <c r="Q32" s="2" t="s">
        <v>19</v>
      </c>
      <c r="R32" s="2" t="s">
        <v>937</v>
      </c>
      <c r="S32" s="2" t="s">
        <v>938</v>
      </c>
    </row>
    <row r="33" spans="1:19" ht="16.5" customHeight="1" x14ac:dyDescent="0.25">
      <c r="I33" s="15">
        <f>SUM(I27:I32)</f>
        <v>2076650</v>
      </c>
    </row>
    <row r="34" spans="1:19" s="8" customFormat="1" ht="21" customHeight="1" x14ac:dyDescent="0.25">
      <c r="A34" s="7" t="s">
        <v>1199</v>
      </c>
      <c r="B34" s="16" t="s">
        <v>1393</v>
      </c>
      <c r="D34" s="9"/>
      <c r="E34" s="9"/>
      <c r="F34" s="9"/>
      <c r="G34" s="9"/>
      <c r="H34" s="9"/>
      <c r="I34" s="9"/>
    </row>
    <row r="35" spans="1:19" ht="16.5" customHeight="1" x14ac:dyDescent="0.25">
      <c r="A35" s="2" t="s">
        <v>135</v>
      </c>
      <c r="B35" s="2" t="s">
        <v>205</v>
      </c>
      <c r="C35" s="2" t="s">
        <v>865</v>
      </c>
      <c r="D35" s="3">
        <v>100</v>
      </c>
      <c r="E35" s="3">
        <v>100</v>
      </c>
      <c r="F35" s="3">
        <v>15000</v>
      </c>
      <c r="G35" s="4">
        <f t="shared" ref="G35:G49" si="6">SUM(D35:F35)</f>
        <v>15200</v>
      </c>
      <c r="H35" s="4">
        <v>100</v>
      </c>
      <c r="I35" s="4">
        <f t="shared" ref="I35:I49" si="7">G35+H35</f>
        <v>15300</v>
      </c>
      <c r="K35" s="2" t="s">
        <v>206</v>
      </c>
      <c r="M35" s="2" t="s">
        <v>207</v>
      </c>
      <c r="N35" s="2" t="s">
        <v>1</v>
      </c>
      <c r="O35" s="2">
        <v>32250</v>
      </c>
      <c r="P35" s="2" t="s">
        <v>208</v>
      </c>
      <c r="Q35" s="2" t="s">
        <v>19</v>
      </c>
      <c r="R35" s="2" t="s">
        <v>209</v>
      </c>
      <c r="S35" s="2" t="s">
        <v>210</v>
      </c>
    </row>
    <row r="36" spans="1:19" ht="16.5" customHeight="1" x14ac:dyDescent="0.25">
      <c r="A36" s="2" t="s">
        <v>135</v>
      </c>
      <c r="B36" s="2" t="s">
        <v>1138</v>
      </c>
      <c r="C36" s="2" t="s">
        <v>1144</v>
      </c>
      <c r="D36" s="3">
        <v>0</v>
      </c>
      <c r="E36" s="3">
        <v>0</v>
      </c>
      <c r="F36" s="3">
        <v>5000</v>
      </c>
      <c r="G36" s="4">
        <f t="shared" si="6"/>
        <v>5000</v>
      </c>
      <c r="H36" s="4">
        <v>0</v>
      </c>
      <c r="I36" s="4">
        <f t="shared" si="7"/>
        <v>5000</v>
      </c>
      <c r="K36" s="2" t="s">
        <v>1139</v>
      </c>
      <c r="M36" s="2" t="s">
        <v>132</v>
      </c>
      <c r="N36" s="2" t="s">
        <v>1</v>
      </c>
      <c r="O36" s="2">
        <v>32202</v>
      </c>
      <c r="P36" s="2" t="s">
        <v>1140</v>
      </c>
      <c r="Q36" s="2" t="s">
        <v>1141</v>
      </c>
      <c r="R36" s="2" t="s">
        <v>1142</v>
      </c>
      <c r="S36" s="2" t="s">
        <v>1143</v>
      </c>
    </row>
    <row r="37" spans="1:19" ht="16.5" customHeight="1" x14ac:dyDescent="0.25">
      <c r="A37" s="2" t="s">
        <v>135</v>
      </c>
      <c r="B37" s="2" t="s">
        <v>1422</v>
      </c>
      <c r="C37" s="2" t="s">
        <v>1063</v>
      </c>
      <c r="D37" s="3">
        <v>5922</v>
      </c>
      <c r="E37" s="3">
        <v>70273</v>
      </c>
      <c r="F37" s="3">
        <v>347684</v>
      </c>
      <c r="G37" s="4">
        <f t="shared" si="6"/>
        <v>423879</v>
      </c>
      <c r="H37" s="4">
        <v>66621</v>
      </c>
      <c r="I37" s="4">
        <f t="shared" si="7"/>
        <v>490500</v>
      </c>
      <c r="K37" s="2" t="s">
        <v>1058</v>
      </c>
      <c r="M37" s="2" t="s">
        <v>306</v>
      </c>
      <c r="N37" s="2" t="s">
        <v>1</v>
      </c>
      <c r="O37" s="2">
        <v>32204</v>
      </c>
      <c r="P37" s="2" t="s">
        <v>1059</v>
      </c>
      <c r="Q37" s="2" t="s">
        <v>1060</v>
      </c>
      <c r="R37" s="2" t="s">
        <v>1061</v>
      </c>
      <c r="S37" s="2" t="s">
        <v>1062</v>
      </c>
    </row>
    <row r="38" spans="1:19" ht="16.5" customHeight="1" x14ac:dyDescent="0.25">
      <c r="A38" s="2" t="s">
        <v>135</v>
      </c>
      <c r="B38" s="2" t="s">
        <v>137</v>
      </c>
      <c r="C38" s="2" t="s">
        <v>142</v>
      </c>
      <c r="D38" s="3">
        <v>300</v>
      </c>
      <c r="E38" s="3">
        <v>0</v>
      </c>
      <c r="F38" s="3">
        <v>0</v>
      </c>
      <c r="G38" s="4">
        <f t="shared" si="6"/>
        <v>300</v>
      </c>
      <c r="H38" s="4">
        <v>0</v>
      </c>
      <c r="I38" s="4">
        <f t="shared" si="7"/>
        <v>300</v>
      </c>
      <c r="K38" s="2" t="s">
        <v>138</v>
      </c>
      <c r="M38" s="2" t="s">
        <v>132</v>
      </c>
      <c r="N38" s="2" t="s">
        <v>1</v>
      </c>
      <c r="O38" s="2">
        <v>32236</v>
      </c>
      <c r="P38" s="2" t="s">
        <v>139</v>
      </c>
      <c r="Q38" s="2" t="s">
        <v>140</v>
      </c>
      <c r="R38" s="2" t="s">
        <v>141</v>
      </c>
      <c r="S38" s="2" t="s">
        <v>1378</v>
      </c>
    </row>
    <row r="39" spans="1:19" ht="16.5" customHeight="1" x14ac:dyDescent="0.25">
      <c r="A39" s="2" t="s">
        <v>135</v>
      </c>
      <c r="B39" s="2" t="s">
        <v>350</v>
      </c>
      <c r="C39" s="2" t="s">
        <v>354</v>
      </c>
      <c r="D39" s="3">
        <v>0</v>
      </c>
      <c r="F39" s="3">
        <v>10000</v>
      </c>
      <c r="G39" s="4">
        <f t="shared" si="6"/>
        <v>10000</v>
      </c>
      <c r="H39" s="4">
        <v>5000</v>
      </c>
      <c r="I39" s="4">
        <f t="shared" si="7"/>
        <v>15000</v>
      </c>
      <c r="K39" s="2" t="s">
        <v>351</v>
      </c>
      <c r="M39" s="2" t="s">
        <v>132</v>
      </c>
      <c r="N39" s="2" t="s">
        <v>1</v>
      </c>
      <c r="O39" s="2">
        <v>32205</v>
      </c>
      <c r="P39" s="2" t="s">
        <v>352</v>
      </c>
      <c r="Q39" s="2" t="s">
        <v>154</v>
      </c>
      <c r="R39" s="2" t="s">
        <v>353</v>
      </c>
      <c r="S39" s="2" t="s">
        <v>906</v>
      </c>
    </row>
    <row r="40" spans="1:19" ht="16.5" customHeight="1" x14ac:dyDescent="0.25">
      <c r="A40" s="2" t="s">
        <v>135</v>
      </c>
      <c r="B40" s="2" t="s">
        <v>903</v>
      </c>
      <c r="C40" s="2" t="s">
        <v>907</v>
      </c>
      <c r="D40" s="3">
        <v>0</v>
      </c>
      <c r="F40" s="3">
        <v>10000</v>
      </c>
      <c r="G40" s="4">
        <f t="shared" si="6"/>
        <v>10000</v>
      </c>
      <c r="H40" s="4">
        <v>10000</v>
      </c>
      <c r="I40" s="4">
        <f t="shared" si="7"/>
        <v>20000</v>
      </c>
      <c r="K40" s="2" t="s">
        <v>904</v>
      </c>
      <c r="L40" s="2" t="s">
        <v>905</v>
      </c>
      <c r="M40" s="2" t="s">
        <v>132</v>
      </c>
      <c r="N40" s="2" t="s">
        <v>1</v>
      </c>
      <c r="O40" s="2">
        <v>32202</v>
      </c>
      <c r="P40" s="2" t="s">
        <v>352</v>
      </c>
      <c r="Q40" s="2" t="s">
        <v>154</v>
      </c>
      <c r="R40" s="2" t="s">
        <v>353</v>
      </c>
      <c r="S40" s="2" t="s">
        <v>906</v>
      </c>
    </row>
    <row r="41" spans="1:19" ht="16.5" customHeight="1" x14ac:dyDescent="0.25">
      <c r="A41" s="2" t="s">
        <v>135</v>
      </c>
      <c r="B41" s="2" t="s">
        <v>693</v>
      </c>
      <c r="C41" s="2" t="s">
        <v>699</v>
      </c>
      <c r="D41" s="3">
        <v>0</v>
      </c>
      <c r="E41" s="3">
        <v>0</v>
      </c>
      <c r="F41" s="3">
        <v>20000</v>
      </c>
      <c r="G41" s="4">
        <f t="shared" si="6"/>
        <v>20000</v>
      </c>
      <c r="H41" s="4">
        <v>0</v>
      </c>
      <c r="I41" s="4">
        <f t="shared" si="7"/>
        <v>20000</v>
      </c>
      <c r="K41" s="2" t="s">
        <v>694</v>
      </c>
      <c r="M41" s="2" t="s">
        <v>695</v>
      </c>
      <c r="N41" s="2" t="s">
        <v>1</v>
      </c>
      <c r="O41" s="2">
        <v>32207</v>
      </c>
      <c r="P41" s="2" t="s">
        <v>696</v>
      </c>
      <c r="Q41" s="2" t="s">
        <v>697</v>
      </c>
      <c r="R41" s="2" t="s">
        <v>698</v>
      </c>
      <c r="S41" s="2" t="s">
        <v>1377</v>
      </c>
    </row>
    <row r="42" spans="1:19" ht="16.5" customHeight="1" x14ac:dyDescent="0.25">
      <c r="A42" s="2" t="s">
        <v>135</v>
      </c>
      <c r="B42" s="2" t="s">
        <v>290</v>
      </c>
      <c r="C42" s="2" t="s">
        <v>297</v>
      </c>
      <c r="D42" s="3">
        <v>125</v>
      </c>
      <c r="E42" s="3">
        <v>1250</v>
      </c>
      <c r="F42" s="3">
        <v>6500</v>
      </c>
      <c r="G42" s="4">
        <f t="shared" si="6"/>
        <v>7875</v>
      </c>
      <c r="H42" s="4">
        <v>1400</v>
      </c>
      <c r="I42" s="4">
        <f t="shared" si="7"/>
        <v>9275</v>
      </c>
      <c r="K42" s="2" t="s">
        <v>291</v>
      </c>
      <c r="M42" s="2" t="s">
        <v>292</v>
      </c>
      <c r="N42" s="2" t="s">
        <v>1</v>
      </c>
      <c r="O42" s="2">
        <v>32202</v>
      </c>
      <c r="P42" s="2" t="s">
        <v>293</v>
      </c>
      <c r="Q42" s="2" t="s">
        <v>294</v>
      </c>
      <c r="R42" s="2" t="s">
        <v>295</v>
      </c>
      <c r="S42" s="2" t="s">
        <v>296</v>
      </c>
    </row>
    <row r="43" spans="1:19" ht="16.5" customHeight="1" x14ac:dyDescent="0.25">
      <c r="A43" s="2" t="s">
        <v>135</v>
      </c>
      <c r="B43" s="2" t="s">
        <v>1038</v>
      </c>
      <c r="C43" s="2" t="s">
        <v>1043</v>
      </c>
      <c r="G43" s="4">
        <f t="shared" si="6"/>
        <v>0</v>
      </c>
      <c r="H43" s="4">
        <v>2000</v>
      </c>
      <c r="I43" s="4">
        <f t="shared" si="7"/>
        <v>2000</v>
      </c>
      <c r="K43" s="2" t="s">
        <v>1039</v>
      </c>
      <c r="L43" s="2" t="s">
        <v>1040</v>
      </c>
      <c r="M43" s="2" t="s">
        <v>132</v>
      </c>
      <c r="N43" s="2" t="s">
        <v>1</v>
      </c>
      <c r="O43" s="2">
        <v>32206</v>
      </c>
      <c r="P43" s="2" t="s">
        <v>1041</v>
      </c>
      <c r="Q43" s="2" t="s">
        <v>19</v>
      </c>
      <c r="R43" s="2" t="s">
        <v>1042</v>
      </c>
      <c r="S43" s="2" t="s">
        <v>1376</v>
      </c>
    </row>
    <row r="44" spans="1:19" ht="16.5" customHeight="1" x14ac:dyDescent="0.25">
      <c r="A44" s="2" t="s">
        <v>135</v>
      </c>
      <c r="B44" s="2" t="s">
        <v>1158</v>
      </c>
      <c r="C44" s="2" t="s">
        <v>1164</v>
      </c>
      <c r="D44" s="3">
        <v>485.1</v>
      </c>
      <c r="E44" s="3">
        <v>485.1</v>
      </c>
      <c r="G44" s="4">
        <f t="shared" si="6"/>
        <v>970.2</v>
      </c>
      <c r="H44" s="4">
        <v>264904</v>
      </c>
      <c r="I44" s="4">
        <f t="shared" si="7"/>
        <v>265874.2</v>
      </c>
      <c r="K44" s="2" t="s">
        <v>1159</v>
      </c>
      <c r="L44" s="2" t="s">
        <v>1160</v>
      </c>
      <c r="M44" s="2" t="s">
        <v>132</v>
      </c>
      <c r="N44" s="2" t="s">
        <v>1</v>
      </c>
      <c r="O44" s="2">
        <v>32202</v>
      </c>
      <c r="P44" s="2" t="s">
        <v>1161</v>
      </c>
      <c r="Q44" s="2" t="s">
        <v>1162</v>
      </c>
      <c r="R44" s="2" t="s">
        <v>1163</v>
      </c>
      <c r="S44" s="2" t="s">
        <v>1375</v>
      </c>
    </row>
    <row r="45" spans="1:19" ht="16.5" customHeight="1" x14ac:dyDescent="0.25">
      <c r="A45" s="2" t="s">
        <v>135</v>
      </c>
      <c r="B45" s="2" t="s">
        <v>313</v>
      </c>
      <c r="C45" s="2" t="s">
        <v>318</v>
      </c>
      <c r="G45" s="4">
        <f t="shared" si="6"/>
        <v>0</v>
      </c>
      <c r="H45" s="4">
        <v>800</v>
      </c>
      <c r="I45" s="4">
        <f t="shared" si="7"/>
        <v>800</v>
      </c>
      <c r="K45" s="2" t="s">
        <v>314</v>
      </c>
      <c r="M45" s="2" t="s">
        <v>132</v>
      </c>
      <c r="N45" s="2" t="s">
        <v>1</v>
      </c>
      <c r="O45" s="2">
        <v>32223</v>
      </c>
      <c r="P45" s="2" t="s">
        <v>315</v>
      </c>
      <c r="Q45" s="2" t="s">
        <v>316</v>
      </c>
      <c r="R45" s="2" t="s">
        <v>317</v>
      </c>
      <c r="S45" s="2" t="s">
        <v>1374</v>
      </c>
    </row>
    <row r="46" spans="1:19" ht="16.5" customHeight="1" x14ac:dyDescent="0.25">
      <c r="A46" s="2" t="s">
        <v>135</v>
      </c>
      <c r="B46" s="2" t="s">
        <v>915</v>
      </c>
      <c r="C46" s="2" t="s">
        <v>921</v>
      </c>
      <c r="D46" s="3">
        <v>8000</v>
      </c>
      <c r="E46" s="3">
        <v>8000</v>
      </c>
      <c r="F46" s="3">
        <v>1200</v>
      </c>
      <c r="G46" s="4">
        <f t="shared" si="6"/>
        <v>17200</v>
      </c>
      <c r="H46" s="4">
        <v>6500</v>
      </c>
      <c r="I46" s="4">
        <f t="shared" si="7"/>
        <v>23700</v>
      </c>
      <c r="K46" s="2" t="s">
        <v>916</v>
      </c>
      <c r="M46" s="2" t="s">
        <v>132</v>
      </c>
      <c r="N46" s="2" t="s">
        <v>1</v>
      </c>
      <c r="O46" s="2">
        <v>32207</v>
      </c>
      <c r="P46" s="2" t="s">
        <v>917</v>
      </c>
      <c r="Q46" s="2" t="s">
        <v>918</v>
      </c>
      <c r="R46" s="2" t="s">
        <v>919</v>
      </c>
      <c r="S46" s="2" t="s">
        <v>920</v>
      </c>
    </row>
    <row r="47" spans="1:19" ht="16.5" customHeight="1" x14ac:dyDescent="0.25">
      <c r="A47" s="2" t="s">
        <v>135</v>
      </c>
      <c r="B47" s="2" t="s">
        <v>130</v>
      </c>
      <c r="C47" s="2" t="s">
        <v>136</v>
      </c>
      <c r="D47" s="3">
        <v>0</v>
      </c>
      <c r="E47" s="3">
        <v>1200</v>
      </c>
      <c r="F47" s="3">
        <v>100000</v>
      </c>
      <c r="G47" s="4">
        <f t="shared" si="6"/>
        <v>101200</v>
      </c>
      <c r="H47" s="4">
        <v>12000</v>
      </c>
      <c r="I47" s="4">
        <f t="shared" si="7"/>
        <v>113200</v>
      </c>
      <c r="K47" s="2" t="s">
        <v>131</v>
      </c>
      <c r="M47" s="2" t="s">
        <v>132</v>
      </c>
      <c r="N47" s="2" t="s">
        <v>1</v>
      </c>
      <c r="O47" s="2">
        <v>32206</v>
      </c>
      <c r="P47" s="2" t="s">
        <v>133</v>
      </c>
      <c r="Q47" s="2" t="s">
        <v>19</v>
      </c>
      <c r="R47" s="2" t="s">
        <v>134</v>
      </c>
      <c r="S47" s="2" t="s">
        <v>1373</v>
      </c>
    </row>
    <row r="48" spans="1:19" ht="16.5" customHeight="1" x14ac:dyDescent="0.25">
      <c r="A48" s="2" t="s">
        <v>135</v>
      </c>
      <c r="B48" s="2" t="s">
        <v>400</v>
      </c>
      <c r="C48" s="2" t="s">
        <v>404</v>
      </c>
      <c r="D48" s="3">
        <v>500</v>
      </c>
      <c r="G48" s="4">
        <f t="shared" si="6"/>
        <v>500</v>
      </c>
      <c r="I48" s="4">
        <f t="shared" si="7"/>
        <v>500</v>
      </c>
      <c r="K48" s="2" t="s">
        <v>401</v>
      </c>
      <c r="M48" s="2" t="s">
        <v>132</v>
      </c>
      <c r="N48" s="2" t="s">
        <v>1</v>
      </c>
      <c r="O48" s="2">
        <v>32207</v>
      </c>
      <c r="P48" s="2" t="s">
        <v>402</v>
      </c>
      <c r="Q48" s="2" t="s">
        <v>19</v>
      </c>
      <c r="R48" s="2" t="s">
        <v>403</v>
      </c>
      <c r="S48" s="2" t="s">
        <v>1372</v>
      </c>
    </row>
    <row r="49" spans="1:19" ht="16.5" customHeight="1" x14ac:dyDescent="0.25">
      <c r="A49" s="2" t="s">
        <v>135</v>
      </c>
      <c r="B49" s="2" t="s">
        <v>307</v>
      </c>
      <c r="C49" s="2" t="s">
        <v>312</v>
      </c>
      <c r="D49" s="3">
        <v>496</v>
      </c>
      <c r="E49" s="3">
        <v>433</v>
      </c>
      <c r="F49" s="3">
        <v>3869</v>
      </c>
      <c r="G49" s="4">
        <f t="shared" si="6"/>
        <v>4798</v>
      </c>
      <c r="H49" s="4">
        <v>6800</v>
      </c>
      <c r="I49" s="4">
        <f t="shared" si="7"/>
        <v>11598</v>
      </c>
      <c r="K49" s="2" t="s">
        <v>308</v>
      </c>
      <c r="M49" s="2" t="s">
        <v>132</v>
      </c>
      <c r="N49" s="2" t="s">
        <v>1</v>
      </c>
      <c r="O49" s="2">
        <v>33207</v>
      </c>
      <c r="P49" s="2" t="s">
        <v>309</v>
      </c>
      <c r="Q49" s="2" t="s">
        <v>310</v>
      </c>
      <c r="R49" s="2" t="s">
        <v>311</v>
      </c>
      <c r="S49" s="2" t="s">
        <v>1371</v>
      </c>
    </row>
    <row r="50" spans="1:19" ht="16.5" customHeight="1" x14ac:dyDescent="0.25">
      <c r="I50" s="15">
        <f>SUM(I35:I49)</f>
        <v>993047.2</v>
      </c>
    </row>
    <row r="51" spans="1:19" s="8" customFormat="1" ht="21" customHeight="1" x14ac:dyDescent="0.25">
      <c r="A51" s="7" t="s">
        <v>1205</v>
      </c>
      <c r="B51" s="16" t="s">
        <v>1394</v>
      </c>
      <c r="D51" s="9"/>
      <c r="E51" s="9"/>
      <c r="F51" s="9"/>
      <c r="G51" s="9"/>
      <c r="H51" s="9"/>
      <c r="I51" s="9"/>
    </row>
    <row r="52" spans="1:19" ht="16.5" customHeight="1" x14ac:dyDescent="0.25">
      <c r="A52" s="2" t="s">
        <v>944</v>
      </c>
      <c r="B52" s="2" t="s">
        <v>939</v>
      </c>
      <c r="C52" s="2" t="s">
        <v>945</v>
      </c>
      <c r="D52" s="3">
        <v>150</v>
      </c>
      <c r="E52" s="3">
        <v>150</v>
      </c>
      <c r="F52" s="3">
        <v>1500</v>
      </c>
      <c r="G52" s="4">
        <f>SUM(D52:F52)</f>
        <v>1800</v>
      </c>
      <c r="H52" s="4">
        <v>804</v>
      </c>
      <c r="I52" s="15">
        <f>G52+H52</f>
        <v>2604</v>
      </c>
      <c r="K52" s="2" t="s">
        <v>940</v>
      </c>
      <c r="M52" s="2" t="s">
        <v>941</v>
      </c>
      <c r="N52" s="2" t="s">
        <v>1</v>
      </c>
      <c r="O52" s="2">
        <v>32164</v>
      </c>
      <c r="P52" s="2" t="s">
        <v>942</v>
      </c>
      <c r="Q52" s="2" t="s">
        <v>19</v>
      </c>
      <c r="R52" s="2" t="s">
        <v>943</v>
      </c>
      <c r="S52" s="2" t="s">
        <v>1370</v>
      </c>
    </row>
    <row r="53" spans="1:19" ht="16.5" customHeight="1" x14ac:dyDescent="0.25"/>
    <row r="54" spans="1:19" s="8" customFormat="1" ht="21" customHeight="1" x14ac:dyDescent="0.25">
      <c r="A54" s="7" t="s">
        <v>1206</v>
      </c>
      <c r="B54" s="16" t="s">
        <v>1395</v>
      </c>
      <c r="D54" s="9"/>
      <c r="E54" s="9"/>
      <c r="F54" s="9"/>
      <c r="G54" s="9"/>
      <c r="H54" s="9"/>
      <c r="I54" s="9"/>
    </row>
    <row r="55" spans="1:19" ht="16.5" customHeight="1" x14ac:dyDescent="0.25">
      <c r="A55" s="2" t="s">
        <v>794</v>
      </c>
      <c r="B55" s="2" t="s">
        <v>788</v>
      </c>
      <c r="C55" s="2" t="s">
        <v>105</v>
      </c>
      <c r="D55" s="3">
        <v>3312</v>
      </c>
      <c r="E55" s="3">
        <v>0</v>
      </c>
      <c r="F55" s="3">
        <v>0</v>
      </c>
      <c r="G55" s="4">
        <f>SUM(D55:F55)</f>
        <v>3312</v>
      </c>
      <c r="H55" s="4">
        <v>0</v>
      </c>
      <c r="I55" s="15">
        <f>G55+H55</f>
        <v>3312</v>
      </c>
      <c r="K55" s="2" t="s">
        <v>789</v>
      </c>
      <c r="M55" s="2" t="s">
        <v>790</v>
      </c>
      <c r="N55" s="2" t="s">
        <v>1</v>
      </c>
      <c r="O55" s="2">
        <v>32320</v>
      </c>
      <c r="P55" s="2" t="s">
        <v>791</v>
      </c>
      <c r="Q55" s="2" t="s">
        <v>19</v>
      </c>
      <c r="R55" s="2" t="s">
        <v>792</v>
      </c>
      <c r="S55" s="2" t="s">
        <v>793</v>
      </c>
    </row>
    <row r="56" spans="1:19" ht="16.5" customHeight="1" x14ac:dyDescent="0.25"/>
    <row r="57" spans="1:19" s="8" customFormat="1" ht="21" customHeight="1" x14ac:dyDescent="0.25">
      <c r="A57" s="7" t="s">
        <v>1207</v>
      </c>
      <c r="B57" s="16" t="s">
        <v>1396</v>
      </c>
      <c r="D57" s="9"/>
      <c r="E57" s="9"/>
      <c r="F57" s="9"/>
      <c r="G57" s="9"/>
      <c r="H57" s="9"/>
      <c r="I57" s="9"/>
    </row>
    <row r="58" spans="1:19" ht="16.5" customHeight="1" x14ac:dyDescent="0.25">
      <c r="A58" s="2" t="s">
        <v>304</v>
      </c>
      <c r="B58" s="2" t="s">
        <v>298</v>
      </c>
      <c r="C58" s="2" t="s">
        <v>305</v>
      </c>
      <c r="D58" s="3">
        <v>0</v>
      </c>
      <c r="E58" s="3">
        <v>0</v>
      </c>
      <c r="F58" s="3">
        <v>30000</v>
      </c>
      <c r="G58" s="4">
        <f>SUM(D58:F58)</f>
        <v>30000</v>
      </c>
      <c r="H58" s="4">
        <v>0</v>
      </c>
      <c r="I58" s="15">
        <f>G58+H58</f>
        <v>30000</v>
      </c>
      <c r="K58" s="2" t="s">
        <v>299</v>
      </c>
      <c r="M58" s="2" t="s">
        <v>300</v>
      </c>
      <c r="N58" s="2" t="s">
        <v>1</v>
      </c>
      <c r="O58" s="2">
        <v>34601</v>
      </c>
      <c r="P58" s="2" t="s">
        <v>301</v>
      </c>
      <c r="Q58" s="2" t="s">
        <v>154</v>
      </c>
      <c r="R58" s="2" t="s">
        <v>302</v>
      </c>
      <c r="S58" s="2" t="s">
        <v>303</v>
      </c>
    </row>
    <row r="59" spans="1:19" ht="16.5" customHeight="1" x14ac:dyDescent="0.25"/>
    <row r="60" spans="1:19" s="8" customFormat="1" ht="21" customHeight="1" x14ac:dyDescent="0.25">
      <c r="A60" s="7" t="s">
        <v>1208</v>
      </c>
      <c r="B60" s="16" t="s">
        <v>1397</v>
      </c>
      <c r="D60" s="9"/>
      <c r="E60" s="9"/>
      <c r="F60" s="9"/>
      <c r="G60" s="9"/>
      <c r="H60" s="9"/>
      <c r="I60" s="9"/>
    </row>
    <row r="61" spans="1:19" ht="16.5" customHeight="1" x14ac:dyDescent="0.25">
      <c r="A61" s="2" t="s">
        <v>128</v>
      </c>
      <c r="B61" s="2" t="s">
        <v>387</v>
      </c>
      <c r="C61" s="2" t="s">
        <v>392</v>
      </c>
      <c r="D61" s="3">
        <v>0</v>
      </c>
      <c r="E61" s="3">
        <v>300</v>
      </c>
      <c r="F61" s="3">
        <v>5000</v>
      </c>
      <c r="G61" s="4">
        <f>SUM(D61:F61)</f>
        <v>5300</v>
      </c>
      <c r="H61" s="4">
        <v>400</v>
      </c>
      <c r="I61" s="4">
        <f>G61+H61</f>
        <v>5700</v>
      </c>
      <c r="K61" s="2" t="s">
        <v>388</v>
      </c>
      <c r="M61" s="2" t="s">
        <v>389</v>
      </c>
      <c r="N61" s="2" t="s">
        <v>1</v>
      </c>
      <c r="O61" s="2">
        <v>33875</v>
      </c>
      <c r="P61" s="2" t="s">
        <v>390</v>
      </c>
      <c r="Q61" s="2" t="s">
        <v>154</v>
      </c>
      <c r="R61" s="2" t="s">
        <v>391</v>
      </c>
      <c r="S61" s="2" t="s">
        <v>1369</v>
      </c>
    </row>
    <row r="62" spans="1:19" ht="16.5" customHeight="1" x14ac:dyDescent="0.25">
      <c r="A62" s="2" t="s">
        <v>128</v>
      </c>
      <c r="B62" s="2" t="s">
        <v>1421</v>
      </c>
      <c r="C62" s="2" t="s">
        <v>750</v>
      </c>
      <c r="D62" s="3">
        <v>250</v>
      </c>
      <c r="E62" s="3">
        <v>250</v>
      </c>
      <c r="F62" s="3">
        <v>250000</v>
      </c>
      <c r="G62" s="4">
        <f>SUM(D62:F62)</f>
        <v>250500</v>
      </c>
      <c r="H62" s="4">
        <v>400</v>
      </c>
      <c r="I62" s="4">
        <f>G62+H62</f>
        <v>250900</v>
      </c>
      <c r="K62" s="2" t="s">
        <v>744</v>
      </c>
      <c r="M62" s="2" t="s">
        <v>745</v>
      </c>
      <c r="N62" s="2" t="s">
        <v>1</v>
      </c>
      <c r="O62" s="2">
        <v>33870</v>
      </c>
      <c r="P62" s="2" t="s">
        <v>746</v>
      </c>
      <c r="Q62" s="2" t="s">
        <v>747</v>
      </c>
      <c r="R62" s="2" t="s">
        <v>748</v>
      </c>
      <c r="S62" s="2" t="s">
        <v>749</v>
      </c>
    </row>
    <row r="63" spans="1:19" ht="16.5" customHeight="1" x14ac:dyDescent="0.25">
      <c r="A63" s="2" t="s">
        <v>128</v>
      </c>
      <c r="B63" s="2" t="s">
        <v>123</v>
      </c>
      <c r="C63" s="2" t="s">
        <v>129</v>
      </c>
      <c r="D63" s="3">
        <v>75</v>
      </c>
      <c r="E63" s="3">
        <v>550</v>
      </c>
      <c r="F63" s="3">
        <v>5875</v>
      </c>
      <c r="G63" s="4">
        <f>SUM(D63:F63)</f>
        <v>6500</v>
      </c>
      <c r="H63" s="4">
        <v>2500</v>
      </c>
      <c r="I63" s="4">
        <f>G63+H63</f>
        <v>9000</v>
      </c>
      <c r="K63" s="2" t="s">
        <v>124</v>
      </c>
      <c r="M63" s="2" t="s">
        <v>125</v>
      </c>
      <c r="N63" s="2" t="s">
        <v>1</v>
      </c>
      <c r="O63" s="2">
        <v>33862</v>
      </c>
      <c r="P63" s="2" t="s">
        <v>126</v>
      </c>
      <c r="Q63" s="2" t="s">
        <v>19</v>
      </c>
      <c r="R63" s="2" t="s">
        <v>127</v>
      </c>
      <c r="S63" s="2" t="s">
        <v>1368</v>
      </c>
    </row>
    <row r="64" spans="1:19" ht="16.5" customHeight="1" x14ac:dyDescent="0.25">
      <c r="I64" s="15">
        <f>SUM(I61:I63)</f>
        <v>265600</v>
      </c>
    </row>
    <row r="65" spans="1:19" s="8" customFormat="1" ht="21" customHeight="1" x14ac:dyDescent="0.25">
      <c r="A65" s="7" t="s">
        <v>1209</v>
      </c>
      <c r="B65" s="16" t="s">
        <v>1398</v>
      </c>
      <c r="D65" s="9"/>
      <c r="E65" s="9"/>
      <c r="F65" s="9"/>
      <c r="G65" s="9"/>
      <c r="H65" s="9"/>
      <c r="I65" s="9"/>
    </row>
    <row r="66" spans="1:19" ht="16.5" customHeight="1" x14ac:dyDescent="0.25">
      <c r="A66" s="2" t="s">
        <v>174</v>
      </c>
      <c r="B66" s="2" t="s">
        <v>521</v>
      </c>
      <c r="C66" s="2" t="s">
        <v>526</v>
      </c>
      <c r="D66" s="3">
        <v>0</v>
      </c>
      <c r="E66" s="3">
        <v>100</v>
      </c>
      <c r="F66" s="3">
        <v>3000</v>
      </c>
      <c r="G66" s="4">
        <f>SUM(D66:F66)</f>
        <v>3100</v>
      </c>
      <c r="H66" s="4">
        <v>3500</v>
      </c>
      <c r="I66" s="4">
        <f>G66+H66</f>
        <v>6600</v>
      </c>
      <c r="K66" s="2" t="s">
        <v>522</v>
      </c>
      <c r="M66" s="2" t="s">
        <v>523</v>
      </c>
      <c r="N66" s="2" t="s">
        <v>1</v>
      </c>
      <c r="O66" s="2">
        <v>33570</v>
      </c>
      <c r="P66" s="2" t="s">
        <v>524</v>
      </c>
      <c r="Q66" s="2" t="s">
        <v>179</v>
      </c>
      <c r="R66" s="2" t="s">
        <v>525</v>
      </c>
      <c r="S66" s="2" t="s">
        <v>1367</v>
      </c>
    </row>
    <row r="67" spans="1:19" ht="16.5" customHeight="1" x14ac:dyDescent="0.25">
      <c r="A67" s="12" t="s">
        <v>174</v>
      </c>
      <c r="B67" s="12" t="s">
        <v>1241</v>
      </c>
      <c r="C67" s="12" t="s">
        <v>1250</v>
      </c>
      <c r="D67" s="3">
        <v>20164</v>
      </c>
      <c r="E67" s="3">
        <v>14482</v>
      </c>
      <c r="F67" s="3">
        <v>12000</v>
      </c>
      <c r="G67" s="3">
        <v>46646</v>
      </c>
      <c r="H67" s="3"/>
      <c r="I67" s="3">
        <v>46646</v>
      </c>
      <c r="K67" s="12" t="s">
        <v>1258</v>
      </c>
      <c r="M67" s="12" t="s">
        <v>170</v>
      </c>
      <c r="N67" s="2" t="s">
        <v>1</v>
      </c>
      <c r="O67" s="12">
        <v>33602</v>
      </c>
      <c r="P67" s="12" t="s">
        <v>1265</v>
      </c>
      <c r="Q67" s="12" t="s">
        <v>1268</v>
      </c>
      <c r="R67" s="12" t="s">
        <v>1273</v>
      </c>
      <c r="S67" s="12" t="s">
        <v>1279</v>
      </c>
    </row>
    <row r="68" spans="1:19" ht="16.5" customHeight="1" x14ac:dyDescent="0.2">
      <c r="A68" s="12" t="s">
        <v>174</v>
      </c>
      <c r="B68" s="12" t="s">
        <v>1238</v>
      </c>
      <c r="C68" s="12" t="s">
        <v>1246</v>
      </c>
      <c r="D68" s="3">
        <v>2000</v>
      </c>
      <c r="E68" s="3">
        <v>4000</v>
      </c>
      <c r="G68" s="3">
        <v>6000</v>
      </c>
      <c r="H68" s="3">
        <v>20000</v>
      </c>
      <c r="I68" s="3">
        <v>26000</v>
      </c>
      <c r="K68" s="12" t="s">
        <v>1254</v>
      </c>
      <c r="M68" s="12" t="s">
        <v>170</v>
      </c>
      <c r="N68" s="2" t="s">
        <v>1</v>
      </c>
      <c r="O68" s="14" t="s">
        <v>1275</v>
      </c>
      <c r="P68" s="12" t="s">
        <v>1263</v>
      </c>
      <c r="Q68" s="12" t="s">
        <v>19</v>
      </c>
      <c r="R68" s="12" t="s">
        <v>1271</v>
      </c>
      <c r="S68" s="12" t="s">
        <v>1277</v>
      </c>
    </row>
    <row r="69" spans="1:19" ht="16.5" customHeight="1" x14ac:dyDescent="0.25">
      <c r="A69" s="2" t="s">
        <v>174</v>
      </c>
      <c r="B69" s="2" t="s">
        <v>231</v>
      </c>
      <c r="C69" s="2" t="s">
        <v>237</v>
      </c>
      <c r="D69" s="3">
        <v>0</v>
      </c>
      <c r="E69" s="3">
        <v>0</v>
      </c>
      <c r="F69" s="3">
        <v>0</v>
      </c>
      <c r="G69" s="4">
        <f>SUM(D69:F69)</f>
        <v>0</v>
      </c>
      <c r="H69" s="4">
        <v>10000</v>
      </c>
      <c r="I69" s="4">
        <f>G69+H69</f>
        <v>10000</v>
      </c>
      <c r="K69" s="2" t="s">
        <v>232</v>
      </c>
      <c r="M69" s="2" t="s">
        <v>170</v>
      </c>
      <c r="N69" s="2" t="s">
        <v>1</v>
      </c>
      <c r="O69" s="2">
        <v>33673</v>
      </c>
      <c r="P69" s="2" t="s">
        <v>233</v>
      </c>
      <c r="Q69" s="2" t="s">
        <v>234</v>
      </c>
      <c r="R69" s="2" t="s">
        <v>235</v>
      </c>
      <c r="S69" s="2" t="s">
        <v>236</v>
      </c>
    </row>
    <row r="70" spans="1:19" ht="16.5" customHeight="1" x14ac:dyDescent="0.25">
      <c r="A70" s="2" t="s">
        <v>174</v>
      </c>
      <c r="B70" s="2" t="s">
        <v>1424</v>
      </c>
      <c r="C70" s="2" t="s">
        <v>1050</v>
      </c>
      <c r="D70" s="3">
        <v>0</v>
      </c>
      <c r="E70" s="3">
        <v>0</v>
      </c>
      <c r="F70" s="3">
        <v>5500</v>
      </c>
      <c r="G70" s="4">
        <f>SUM(D70:F70)</f>
        <v>5500</v>
      </c>
      <c r="H70" s="4">
        <v>15000</v>
      </c>
      <c r="I70" s="4">
        <f>G70+H70</f>
        <v>20500</v>
      </c>
      <c r="K70" s="2" t="s">
        <v>1044</v>
      </c>
      <c r="M70" s="2" t="s">
        <v>1045</v>
      </c>
      <c r="N70" s="2" t="s">
        <v>1</v>
      </c>
      <c r="O70" s="2">
        <v>33602</v>
      </c>
      <c r="P70" s="2" t="s">
        <v>1046</v>
      </c>
      <c r="Q70" s="2" t="s">
        <v>1047</v>
      </c>
      <c r="R70" s="2" t="s">
        <v>1048</v>
      </c>
      <c r="S70" s="2" t="s">
        <v>1049</v>
      </c>
    </row>
    <row r="71" spans="1:19" ht="16.5" customHeight="1" x14ac:dyDescent="0.25">
      <c r="A71" s="2" t="s">
        <v>174</v>
      </c>
      <c r="B71" s="2" t="s">
        <v>167</v>
      </c>
      <c r="C71" s="2" t="s">
        <v>105</v>
      </c>
      <c r="D71" s="3">
        <v>0</v>
      </c>
      <c r="E71" s="3">
        <v>0</v>
      </c>
      <c r="F71" s="3">
        <v>0</v>
      </c>
      <c r="G71" s="4">
        <f>SUM(D71:F71)</f>
        <v>0</v>
      </c>
      <c r="H71" s="4">
        <v>1684</v>
      </c>
      <c r="I71" s="4">
        <f>G71+H71</f>
        <v>1684</v>
      </c>
      <c r="K71" s="2" t="s">
        <v>168</v>
      </c>
      <c r="L71" s="2" t="s">
        <v>169</v>
      </c>
      <c r="M71" s="2" t="s">
        <v>170</v>
      </c>
      <c r="N71" s="2" t="s">
        <v>1</v>
      </c>
      <c r="O71" s="2">
        <v>33602</v>
      </c>
      <c r="P71" s="2" t="s">
        <v>171</v>
      </c>
      <c r="Q71" s="2" t="s">
        <v>19</v>
      </c>
      <c r="R71" s="2" t="s">
        <v>172</v>
      </c>
      <c r="S71" s="2" t="s">
        <v>173</v>
      </c>
    </row>
    <row r="72" spans="1:19" ht="16.5" customHeight="1" x14ac:dyDescent="0.25">
      <c r="I72" s="15">
        <f>SUM(I66:I71)</f>
        <v>111430</v>
      </c>
    </row>
    <row r="73" spans="1:19" s="8" customFormat="1" ht="21" customHeight="1" x14ac:dyDescent="0.25">
      <c r="A73" s="7" t="s">
        <v>1210</v>
      </c>
      <c r="B73" s="16" t="s">
        <v>1399</v>
      </c>
      <c r="D73" s="9"/>
      <c r="E73" s="9"/>
      <c r="F73" s="9"/>
      <c r="G73" s="9"/>
      <c r="H73" s="9"/>
      <c r="I73" s="9"/>
    </row>
    <row r="74" spans="1:19" ht="16.5" customHeight="1" x14ac:dyDescent="0.25">
      <c r="A74" s="2" t="s">
        <v>156</v>
      </c>
      <c r="B74" s="2" t="s">
        <v>149</v>
      </c>
      <c r="C74" s="2" t="s">
        <v>157</v>
      </c>
      <c r="D74" s="3">
        <v>1</v>
      </c>
      <c r="E74" s="3">
        <v>1</v>
      </c>
      <c r="F74" s="3">
        <v>1</v>
      </c>
      <c r="G74" s="4">
        <f>SUM(D74:F74)</f>
        <v>3</v>
      </c>
      <c r="H74" s="4">
        <v>1</v>
      </c>
      <c r="I74" s="15">
        <f>G74+H74</f>
        <v>4</v>
      </c>
      <c r="K74" s="2" t="s">
        <v>150</v>
      </c>
      <c r="L74" s="2" t="s">
        <v>151</v>
      </c>
      <c r="M74" s="2" t="s">
        <v>152</v>
      </c>
      <c r="N74" s="2" t="s">
        <v>1</v>
      </c>
      <c r="O74" s="2">
        <v>32448</v>
      </c>
      <c r="P74" s="2" t="s">
        <v>153</v>
      </c>
      <c r="Q74" s="2" t="s">
        <v>154</v>
      </c>
      <c r="R74" s="2" t="s">
        <v>155</v>
      </c>
      <c r="S74" s="2" t="s">
        <v>1366</v>
      </c>
    </row>
    <row r="75" spans="1:19" ht="16.5" customHeight="1" x14ac:dyDescent="0.25"/>
    <row r="76" spans="1:19" s="8" customFormat="1" ht="21" customHeight="1" x14ac:dyDescent="0.25">
      <c r="A76" s="7" t="s">
        <v>1211</v>
      </c>
      <c r="B76" s="16" t="s">
        <v>1400</v>
      </c>
      <c r="D76" s="9"/>
      <c r="E76" s="9"/>
      <c r="F76" s="9"/>
      <c r="G76" s="9"/>
      <c r="H76" s="9"/>
      <c r="I76" s="9"/>
    </row>
    <row r="77" spans="1:19" ht="16.5" customHeight="1" x14ac:dyDescent="0.25">
      <c r="A77" s="2" t="s">
        <v>971</v>
      </c>
      <c r="B77" s="2" t="s">
        <v>966</v>
      </c>
      <c r="C77" s="2" t="s">
        <v>972</v>
      </c>
      <c r="D77" s="3">
        <v>0</v>
      </c>
      <c r="E77" s="3">
        <v>0</v>
      </c>
      <c r="F77" s="3">
        <v>0</v>
      </c>
      <c r="G77" s="4">
        <f>SUM(D77:F77)</f>
        <v>0</v>
      </c>
      <c r="H77" s="4">
        <v>3000</v>
      </c>
      <c r="I77" s="15">
        <f>G77+H77</f>
        <v>3000</v>
      </c>
      <c r="K77" s="2" t="s">
        <v>967</v>
      </c>
      <c r="M77" s="2" t="s">
        <v>968</v>
      </c>
      <c r="N77" s="2" t="s">
        <v>1</v>
      </c>
      <c r="O77" s="2">
        <v>32344</v>
      </c>
      <c r="P77" s="2" t="s">
        <v>969</v>
      </c>
      <c r="Q77" s="2" t="s">
        <v>60</v>
      </c>
      <c r="R77" s="2" t="s">
        <v>970</v>
      </c>
      <c r="S77" s="2" t="s">
        <v>1365</v>
      </c>
    </row>
    <row r="78" spans="1:19" ht="16.5" customHeight="1" x14ac:dyDescent="0.25"/>
    <row r="79" spans="1:19" s="8" customFormat="1" ht="21" customHeight="1" x14ac:dyDescent="0.25">
      <c r="A79" s="7" t="s">
        <v>1212</v>
      </c>
      <c r="B79" s="16" t="s">
        <v>1401</v>
      </c>
      <c r="D79" s="9"/>
      <c r="E79" s="9"/>
      <c r="F79" s="9"/>
      <c r="G79" s="9"/>
      <c r="H79" s="9"/>
      <c r="I79" s="9"/>
    </row>
    <row r="80" spans="1:19" ht="16.5" customHeight="1" x14ac:dyDescent="0.25">
      <c r="A80" s="2" t="s">
        <v>276</v>
      </c>
      <c r="B80" s="2" t="s">
        <v>1022</v>
      </c>
      <c r="C80" s="2" t="s">
        <v>1028</v>
      </c>
      <c r="D80" s="3">
        <v>0</v>
      </c>
      <c r="E80" s="3">
        <v>0</v>
      </c>
      <c r="F80" s="3">
        <v>0</v>
      </c>
      <c r="G80" s="4">
        <f>SUM(D80:F80)</f>
        <v>0</v>
      </c>
      <c r="H80" s="4">
        <v>1500</v>
      </c>
      <c r="I80" s="4">
        <f>G80+H80</f>
        <v>1500</v>
      </c>
      <c r="K80" s="2" t="s">
        <v>1023</v>
      </c>
      <c r="L80" s="2" t="s">
        <v>1024</v>
      </c>
      <c r="M80" s="2" t="s">
        <v>1025</v>
      </c>
      <c r="N80" s="2" t="s">
        <v>1</v>
      </c>
      <c r="O80" s="2">
        <v>34748</v>
      </c>
      <c r="P80" s="2" t="s">
        <v>1026</v>
      </c>
      <c r="Q80" s="2" t="s">
        <v>19</v>
      </c>
      <c r="R80" s="2" t="s">
        <v>1027</v>
      </c>
      <c r="S80" s="2" t="s">
        <v>1364</v>
      </c>
    </row>
    <row r="81" spans="1:19" ht="16.5" customHeight="1" x14ac:dyDescent="0.25">
      <c r="A81" s="2" t="s">
        <v>276</v>
      </c>
      <c r="B81" s="2" t="s">
        <v>851</v>
      </c>
      <c r="C81" s="2" t="s">
        <v>856</v>
      </c>
      <c r="D81" s="3">
        <v>0</v>
      </c>
      <c r="E81" s="3">
        <v>540</v>
      </c>
      <c r="F81" s="3">
        <v>3000</v>
      </c>
      <c r="G81" s="4">
        <f>SUM(D81:F81)</f>
        <v>3540</v>
      </c>
      <c r="H81" s="4">
        <v>2500</v>
      </c>
      <c r="I81" s="4">
        <f>G81+H81</f>
        <v>6040</v>
      </c>
      <c r="K81" s="2" t="s">
        <v>852</v>
      </c>
      <c r="M81" s="2" t="s">
        <v>488</v>
      </c>
      <c r="N81" s="2" t="s">
        <v>1</v>
      </c>
      <c r="O81" s="2" t="s">
        <v>853</v>
      </c>
      <c r="P81" s="2" t="s">
        <v>854</v>
      </c>
      <c r="Q81" s="2" t="s">
        <v>19</v>
      </c>
      <c r="R81" s="2" t="s">
        <v>855</v>
      </c>
      <c r="S81" s="2" t="s">
        <v>1363</v>
      </c>
    </row>
    <row r="82" spans="1:19" ht="16.5" customHeight="1" x14ac:dyDescent="0.25">
      <c r="A82" s="2" t="s">
        <v>276</v>
      </c>
      <c r="B82" s="2" t="s">
        <v>273</v>
      </c>
      <c r="C82" s="2" t="s">
        <v>864</v>
      </c>
      <c r="D82" s="3">
        <v>100</v>
      </c>
      <c r="E82" s="3">
        <v>100</v>
      </c>
      <c r="F82" s="3">
        <v>7100</v>
      </c>
      <c r="G82" s="4">
        <f>SUM(D82:F82)</f>
        <v>7300</v>
      </c>
      <c r="H82" s="4">
        <v>400</v>
      </c>
      <c r="I82" s="4">
        <f>G82+H82</f>
        <v>7700</v>
      </c>
      <c r="K82" s="2" t="s">
        <v>274</v>
      </c>
      <c r="M82" s="2" t="s">
        <v>275</v>
      </c>
      <c r="N82" s="2" t="s">
        <v>1</v>
      </c>
      <c r="O82" s="2">
        <v>32778</v>
      </c>
      <c r="P82" s="2" t="s">
        <v>861</v>
      </c>
      <c r="Q82" s="2" t="s">
        <v>19</v>
      </c>
      <c r="R82" s="2" t="s">
        <v>862</v>
      </c>
      <c r="S82" s="2" t="s">
        <v>863</v>
      </c>
    </row>
    <row r="83" spans="1:19" ht="16.5" customHeight="1" x14ac:dyDescent="0.25">
      <c r="A83" s="2" t="s">
        <v>276</v>
      </c>
      <c r="B83" s="2" t="s">
        <v>486</v>
      </c>
      <c r="C83" s="2" t="s">
        <v>493</v>
      </c>
      <c r="D83" s="3">
        <v>500</v>
      </c>
      <c r="E83" s="3">
        <v>500</v>
      </c>
      <c r="F83" s="3">
        <v>1500</v>
      </c>
      <c r="G83" s="4">
        <f>SUM(D83:F83)</f>
        <v>2500</v>
      </c>
      <c r="H83" s="4">
        <v>15000</v>
      </c>
      <c r="I83" s="4">
        <f>G83+H83</f>
        <v>17500</v>
      </c>
      <c r="K83" s="2" t="s">
        <v>487</v>
      </c>
      <c r="M83" s="2" t="s">
        <v>488</v>
      </c>
      <c r="N83" s="2" t="s">
        <v>1</v>
      </c>
      <c r="O83" s="2">
        <v>32757</v>
      </c>
      <c r="P83" s="2" t="s">
        <v>489</v>
      </c>
      <c r="Q83" s="2" t="s">
        <v>490</v>
      </c>
      <c r="R83" s="2" t="s">
        <v>491</v>
      </c>
      <c r="S83" s="2" t="s">
        <v>492</v>
      </c>
    </row>
    <row r="84" spans="1:19" ht="16.5" customHeight="1" x14ac:dyDescent="0.25">
      <c r="I84" s="15">
        <f>SUM(I80:I83)</f>
        <v>32740</v>
      </c>
    </row>
    <row r="85" spans="1:19" s="8" customFormat="1" ht="21" customHeight="1" x14ac:dyDescent="0.25">
      <c r="A85" s="7" t="s">
        <v>1213</v>
      </c>
      <c r="B85" s="16" t="s">
        <v>1402</v>
      </c>
      <c r="D85" s="9"/>
      <c r="E85" s="9"/>
      <c r="F85" s="9"/>
      <c r="G85" s="9"/>
      <c r="H85" s="9"/>
      <c r="I85" s="9"/>
    </row>
    <row r="86" spans="1:19" ht="16.5" customHeight="1" x14ac:dyDescent="0.25">
      <c r="A86" s="2" t="s">
        <v>450</v>
      </c>
      <c r="B86" s="2" t="s">
        <v>480</v>
      </c>
      <c r="C86" s="2" t="s">
        <v>484</v>
      </c>
      <c r="D86" s="3">
        <v>75</v>
      </c>
      <c r="E86" s="3">
        <v>75</v>
      </c>
      <c r="F86" s="3">
        <v>372.9</v>
      </c>
      <c r="G86" s="4">
        <f>SUM(D86:F86)</f>
        <v>522.9</v>
      </c>
      <c r="H86" s="4">
        <v>0</v>
      </c>
      <c r="I86" s="4">
        <f>G86+H86</f>
        <v>522.9</v>
      </c>
      <c r="K86" s="2" t="s">
        <v>481</v>
      </c>
      <c r="M86" s="2" t="s">
        <v>446</v>
      </c>
      <c r="N86" s="2" t="s">
        <v>1</v>
      </c>
      <c r="O86" s="2">
        <v>33912</v>
      </c>
      <c r="P86" s="2" t="s">
        <v>482</v>
      </c>
      <c r="Q86" s="2" t="s">
        <v>19</v>
      </c>
      <c r="R86" s="2" t="s">
        <v>483</v>
      </c>
      <c r="S86" s="2">
        <v>2395906191</v>
      </c>
    </row>
    <row r="87" spans="1:19" ht="16.5" customHeight="1" x14ac:dyDescent="0.25">
      <c r="A87" s="2" t="s">
        <v>450</v>
      </c>
      <c r="B87" s="2" t="s">
        <v>444</v>
      </c>
      <c r="C87" s="2" t="s">
        <v>451</v>
      </c>
      <c r="D87" s="3">
        <v>1000</v>
      </c>
      <c r="E87" s="3">
        <v>2500</v>
      </c>
      <c r="F87" s="3">
        <v>7500</v>
      </c>
      <c r="G87" s="4">
        <f>SUM(D87:F87)</f>
        <v>11000</v>
      </c>
      <c r="H87" s="4">
        <v>14000</v>
      </c>
      <c r="I87" s="4">
        <f>G87+H87</f>
        <v>25000</v>
      </c>
      <c r="K87" s="2" t="s">
        <v>445</v>
      </c>
      <c r="M87" s="2" t="s">
        <v>446</v>
      </c>
      <c r="N87" s="2" t="s">
        <v>1</v>
      </c>
      <c r="O87" s="2">
        <v>33919</v>
      </c>
      <c r="P87" s="2" t="s">
        <v>447</v>
      </c>
      <c r="Q87" s="2" t="s">
        <v>12</v>
      </c>
      <c r="R87" s="2" t="s">
        <v>448</v>
      </c>
      <c r="S87" s="2" t="s">
        <v>449</v>
      </c>
    </row>
    <row r="88" spans="1:19" ht="16.5" customHeight="1" x14ac:dyDescent="0.25">
      <c r="I88" s="15">
        <f>SUM(I86:I87)</f>
        <v>25522.9</v>
      </c>
    </row>
    <row r="89" spans="1:19" s="8" customFormat="1" ht="21" customHeight="1" x14ac:dyDescent="0.25">
      <c r="A89" s="7" t="s">
        <v>1214</v>
      </c>
      <c r="B89" s="16" t="s">
        <v>1403</v>
      </c>
      <c r="D89" s="9"/>
      <c r="E89" s="9"/>
      <c r="F89" s="9"/>
      <c r="G89" s="9"/>
      <c r="H89" s="9"/>
      <c r="I89" s="9"/>
    </row>
    <row r="90" spans="1:19" ht="16.5" customHeight="1" x14ac:dyDescent="0.25">
      <c r="A90" s="2" t="s">
        <v>1178</v>
      </c>
      <c r="B90" s="2" t="s">
        <v>1171</v>
      </c>
      <c r="C90" s="2" t="s">
        <v>1179</v>
      </c>
      <c r="D90" s="3">
        <v>680</v>
      </c>
      <c r="E90" s="3">
        <v>2140</v>
      </c>
      <c r="F90" s="3">
        <v>5000</v>
      </c>
      <c r="G90" s="4">
        <f>SUM(D90:F90)</f>
        <v>7820</v>
      </c>
      <c r="H90" s="4">
        <v>2443</v>
      </c>
      <c r="I90" s="4">
        <f>G90+H90</f>
        <v>10263</v>
      </c>
      <c r="K90" s="2" t="s">
        <v>1172</v>
      </c>
      <c r="M90" s="2" t="s">
        <v>1173</v>
      </c>
      <c r="N90" s="2" t="s">
        <v>1</v>
      </c>
      <c r="O90" s="2">
        <v>32308</v>
      </c>
      <c r="P90" s="2" t="s">
        <v>1174</v>
      </c>
      <c r="Q90" s="2" t="s">
        <v>1175</v>
      </c>
      <c r="R90" s="2" t="s">
        <v>1176</v>
      </c>
      <c r="S90" s="2" t="s">
        <v>1177</v>
      </c>
    </row>
    <row r="91" spans="1:19" ht="16.5" customHeight="1" x14ac:dyDescent="0.25">
      <c r="A91" s="12" t="s">
        <v>1178</v>
      </c>
      <c r="B91" s="12" t="s">
        <v>1239</v>
      </c>
      <c r="C91" s="12" t="s">
        <v>1247</v>
      </c>
      <c r="D91" s="3">
        <v>0</v>
      </c>
      <c r="E91" s="3">
        <v>0</v>
      </c>
      <c r="F91" s="3">
        <v>0</v>
      </c>
      <c r="G91" s="3">
        <v>0</v>
      </c>
      <c r="H91" s="3">
        <v>5000</v>
      </c>
      <c r="I91" s="3">
        <v>5000</v>
      </c>
      <c r="K91" s="12" t="s">
        <v>1255</v>
      </c>
      <c r="M91" s="12" t="s">
        <v>1173</v>
      </c>
      <c r="N91" s="2" t="s">
        <v>1</v>
      </c>
      <c r="O91" s="12">
        <v>32303</v>
      </c>
      <c r="P91" s="12" t="s">
        <v>1264</v>
      </c>
      <c r="Q91" s="12" t="s">
        <v>19</v>
      </c>
      <c r="R91" s="12" t="s">
        <v>1272</v>
      </c>
      <c r="S91" s="12" t="s">
        <v>1278</v>
      </c>
    </row>
    <row r="92" spans="1:19" ht="16.5" customHeight="1" x14ac:dyDescent="0.25">
      <c r="A92" s="12"/>
      <c r="B92" s="12"/>
      <c r="C92" s="12"/>
      <c r="G92" s="3"/>
      <c r="H92" s="3"/>
      <c r="I92" s="15">
        <f>SUM(I90:I91)</f>
        <v>15263</v>
      </c>
      <c r="K92" s="12"/>
      <c r="M92" s="12"/>
      <c r="O92" s="12"/>
      <c r="P92" s="12"/>
      <c r="Q92" s="12"/>
      <c r="R92" s="12"/>
      <c r="S92" s="12"/>
    </row>
    <row r="93" spans="1:19" s="8" customFormat="1" ht="21" customHeight="1" x14ac:dyDescent="0.25">
      <c r="A93" s="7" t="s">
        <v>1215</v>
      </c>
      <c r="B93" s="16" t="s">
        <v>1404</v>
      </c>
      <c r="D93" s="9"/>
      <c r="E93" s="9"/>
      <c r="F93" s="9"/>
      <c r="G93" s="9"/>
      <c r="H93" s="9"/>
      <c r="I93" s="9"/>
    </row>
    <row r="94" spans="1:19" ht="16.5" customHeight="1" x14ac:dyDescent="0.25">
      <c r="A94" s="2" t="s">
        <v>458</v>
      </c>
      <c r="B94" s="2" t="s">
        <v>452</v>
      </c>
      <c r="C94" s="2" t="s">
        <v>459</v>
      </c>
      <c r="D94" s="3">
        <v>440</v>
      </c>
      <c r="E94" s="3">
        <v>350</v>
      </c>
      <c r="F94" s="3">
        <v>0</v>
      </c>
      <c r="G94" s="4">
        <f>SUM(D94:F94)</f>
        <v>790</v>
      </c>
      <c r="H94" s="4">
        <v>755</v>
      </c>
      <c r="I94" s="15">
        <f>G94+H94</f>
        <v>1545</v>
      </c>
      <c r="K94" s="2" t="s">
        <v>453</v>
      </c>
      <c r="L94" s="2" t="s">
        <v>454</v>
      </c>
      <c r="M94" s="2" t="s">
        <v>455</v>
      </c>
      <c r="N94" s="2" t="s">
        <v>1</v>
      </c>
      <c r="O94" s="2">
        <v>32625</v>
      </c>
      <c r="P94" s="2" t="s">
        <v>456</v>
      </c>
      <c r="Q94" s="2" t="s">
        <v>19</v>
      </c>
      <c r="R94" s="2" t="s">
        <v>457</v>
      </c>
      <c r="S94" s="2" t="s">
        <v>1362</v>
      </c>
    </row>
    <row r="95" spans="1:19" ht="16.5" customHeight="1" x14ac:dyDescent="0.25"/>
    <row r="96" spans="1:19" s="8" customFormat="1" ht="21" customHeight="1" x14ac:dyDescent="0.25">
      <c r="A96" s="7" t="s">
        <v>1216</v>
      </c>
      <c r="B96" s="16" t="s">
        <v>1405</v>
      </c>
      <c r="D96" s="9"/>
      <c r="E96" s="9"/>
      <c r="F96" s="9"/>
      <c r="G96" s="9"/>
      <c r="H96" s="9"/>
      <c r="I96" s="9"/>
    </row>
    <row r="97" spans="1:19" ht="16.5" customHeight="1" x14ac:dyDescent="0.25">
      <c r="A97" s="2" t="s">
        <v>203</v>
      </c>
      <c r="B97" s="2" t="s">
        <v>197</v>
      </c>
      <c r="C97" s="2" t="s">
        <v>204</v>
      </c>
      <c r="E97" s="3">
        <v>3200</v>
      </c>
      <c r="F97" s="3">
        <v>2250</v>
      </c>
      <c r="G97" s="4">
        <f>SUM(D97:F97)</f>
        <v>5450</v>
      </c>
      <c r="H97" s="4">
        <v>1650</v>
      </c>
      <c r="I97" s="4">
        <f>G97+H97</f>
        <v>7100</v>
      </c>
      <c r="K97" s="2" t="s">
        <v>198</v>
      </c>
      <c r="M97" s="2" t="s">
        <v>199</v>
      </c>
      <c r="N97" s="2" t="s">
        <v>1</v>
      </c>
      <c r="O97" s="2">
        <v>34470</v>
      </c>
      <c r="P97" s="2" t="s">
        <v>200</v>
      </c>
      <c r="Q97" s="2" t="s">
        <v>60</v>
      </c>
      <c r="R97" s="2" t="s">
        <v>201</v>
      </c>
      <c r="S97" s="2" t="s">
        <v>202</v>
      </c>
    </row>
    <row r="98" spans="1:19" ht="16.5" customHeight="1" x14ac:dyDescent="0.25">
      <c r="A98" s="2" t="s">
        <v>203</v>
      </c>
      <c r="B98" s="2" t="s">
        <v>1106</v>
      </c>
      <c r="C98" s="2" t="s">
        <v>1111</v>
      </c>
      <c r="D98" s="3">
        <v>400</v>
      </c>
      <c r="E98" s="3">
        <v>0</v>
      </c>
      <c r="F98" s="3">
        <v>800</v>
      </c>
      <c r="G98" s="4">
        <f>SUM(D98:F98)</f>
        <v>1200</v>
      </c>
      <c r="H98" s="4">
        <v>7800</v>
      </c>
      <c r="I98" s="4">
        <f>G98+H98</f>
        <v>9000</v>
      </c>
      <c r="K98" s="2" t="s">
        <v>1107</v>
      </c>
      <c r="M98" s="2" t="s">
        <v>199</v>
      </c>
      <c r="N98" s="2" t="s">
        <v>1</v>
      </c>
      <c r="O98" s="2">
        <v>34470</v>
      </c>
      <c r="P98" s="2" t="s">
        <v>1108</v>
      </c>
      <c r="Q98" s="2" t="s">
        <v>19</v>
      </c>
      <c r="R98" s="2" t="s">
        <v>1109</v>
      </c>
      <c r="S98" s="2" t="s">
        <v>1110</v>
      </c>
    </row>
    <row r="99" spans="1:19" ht="16.5" customHeight="1" x14ac:dyDescent="0.25">
      <c r="I99" s="15">
        <f>SUM(I97:I98)</f>
        <v>16100</v>
      </c>
    </row>
    <row r="100" spans="1:19" s="8" customFormat="1" ht="21" customHeight="1" x14ac:dyDescent="0.25">
      <c r="A100" s="7" t="s">
        <v>1217</v>
      </c>
      <c r="B100" s="16" t="s">
        <v>1406</v>
      </c>
      <c r="D100" s="9"/>
      <c r="E100" s="9"/>
      <c r="F100" s="9"/>
      <c r="G100" s="9"/>
      <c r="H100" s="9"/>
      <c r="I100" s="9"/>
    </row>
    <row r="101" spans="1:19" ht="16.5" customHeight="1" x14ac:dyDescent="0.25">
      <c r="A101" s="2" t="s">
        <v>359</v>
      </c>
      <c r="B101" s="2" t="s">
        <v>946</v>
      </c>
      <c r="C101" s="2" t="s">
        <v>951</v>
      </c>
      <c r="D101" s="3">
        <v>13347.52</v>
      </c>
      <c r="E101" s="3">
        <v>1469.14</v>
      </c>
      <c r="F101" s="3">
        <v>23474.67</v>
      </c>
      <c r="G101" s="4">
        <f>SUM(D101:F101)</f>
        <v>38291.33</v>
      </c>
      <c r="H101" s="4">
        <v>36523.57</v>
      </c>
      <c r="I101" s="4">
        <f>G101+H101</f>
        <v>74814.899999999994</v>
      </c>
      <c r="K101" s="2" t="s">
        <v>947</v>
      </c>
      <c r="M101" s="2" t="s">
        <v>355</v>
      </c>
      <c r="N101" s="2" t="s">
        <v>1</v>
      </c>
      <c r="O101" s="2">
        <v>34994</v>
      </c>
      <c r="P101" s="2" t="s">
        <v>948</v>
      </c>
      <c r="Q101" s="2" t="s">
        <v>280</v>
      </c>
      <c r="R101" s="2" t="s">
        <v>949</v>
      </c>
      <c r="S101" s="2" t="s">
        <v>950</v>
      </c>
    </row>
    <row r="102" spans="1:19" ht="16.5" customHeight="1" x14ac:dyDescent="0.25">
      <c r="A102" s="10" t="s">
        <v>359</v>
      </c>
      <c r="B102" s="10" t="s">
        <v>1198</v>
      </c>
      <c r="C102" s="10" t="s">
        <v>572</v>
      </c>
      <c r="D102" s="4">
        <v>1000</v>
      </c>
      <c r="E102" s="4">
        <v>2000</v>
      </c>
      <c r="F102" s="4">
        <v>6000</v>
      </c>
      <c r="G102" s="4">
        <f>SUM(D102:F102)</f>
        <v>9000</v>
      </c>
      <c r="H102" s="4">
        <v>15000</v>
      </c>
      <c r="I102" s="4">
        <f>G102+H102</f>
        <v>24000</v>
      </c>
      <c r="K102" s="10" t="s">
        <v>571</v>
      </c>
      <c r="L102" s="10"/>
      <c r="M102" s="10" t="s">
        <v>355</v>
      </c>
      <c r="N102" s="10" t="s">
        <v>1</v>
      </c>
      <c r="O102" s="10">
        <v>34996</v>
      </c>
      <c r="P102" s="10" t="s">
        <v>356</v>
      </c>
      <c r="Q102" s="10" t="s">
        <v>12</v>
      </c>
      <c r="R102" s="10" t="s">
        <v>357</v>
      </c>
      <c r="S102" s="10" t="s">
        <v>358</v>
      </c>
    </row>
    <row r="103" spans="1:19" ht="16.5" customHeight="1" x14ac:dyDescent="0.25">
      <c r="A103" s="10"/>
      <c r="B103" s="10"/>
      <c r="C103" s="10"/>
      <c r="D103" s="4"/>
      <c r="E103" s="4"/>
      <c r="F103" s="4"/>
      <c r="I103" s="15">
        <f>SUM(I101:I102)</f>
        <v>98814.9</v>
      </c>
      <c r="K103" s="10"/>
      <c r="L103" s="10"/>
      <c r="M103" s="10"/>
      <c r="N103" s="10"/>
      <c r="O103" s="10"/>
      <c r="P103" s="10"/>
      <c r="Q103" s="10"/>
      <c r="R103" s="10"/>
      <c r="S103" s="10"/>
    </row>
    <row r="104" spans="1:19" s="8" customFormat="1" ht="21" customHeight="1" x14ac:dyDescent="0.25">
      <c r="A104" s="7" t="s">
        <v>1218</v>
      </c>
      <c r="B104" s="16" t="s">
        <v>1427</v>
      </c>
      <c r="D104" s="9"/>
      <c r="E104" s="9"/>
      <c r="F104" s="9"/>
      <c r="G104" s="9"/>
      <c r="H104" s="9"/>
      <c r="I104" s="9"/>
    </row>
    <row r="105" spans="1:19" ht="16.5" customHeight="1" x14ac:dyDescent="0.25">
      <c r="A105" s="2" t="s">
        <v>62</v>
      </c>
      <c r="B105" s="2" t="s">
        <v>819</v>
      </c>
      <c r="C105" s="2" t="s">
        <v>825</v>
      </c>
      <c r="D105" s="3">
        <v>53583</v>
      </c>
      <c r="E105" s="3">
        <v>15014</v>
      </c>
      <c r="F105" s="3">
        <v>47123</v>
      </c>
      <c r="G105" s="4">
        <f t="shared" ref="G105:G120" si="8">SUM(D105:F105)</f>
        <v>115720</v>
      </c>
      <c r="I105" s="4">
        <f t="shared" ref="I105:I120" si="9">G105+H105</f>
        <v>115720</v>
      </c>
      <c r="K105" s="2" t="s">
        <v>820</v>
      </c>
      <c r="M105" s="2" t="s">
        <v>10</v>
      </c>
      <c r="N105" s="2" t="s">
        <v>1</v>
      </c>
      <c r="O105" s="2">
        <v>33132</v>
      </c>
      <c r="P105" s="2" t="s">
        <v>821</v>
      </c>
      <c r="Q105" s="2" t="s">
        <v>822</v>
      </c>
      <c r="R105" s="2" t="s">
        <v>823</v>
      </c>
      <c r="S105" s="2" t="s">
        <v>824</v>
      </c>
    </row>
    <row r="106" spans="1:19" ht="16.5" customHeight="1" x14ac:dyDescent="0.25">
      <c r="A106" s="2" t="s">
        <v>62</v>
      </c>
      <c r="B106" s="2" t="s">
        <v>1222</v>
      </c>
      <c r="D106" s="3">
        <v>2231</v>
      </c>
      <c r="E106" s="3">
        <v>2322</v>
      </c>
      <c r="F106" s="3">
        <v>30356</v>
      </c>
      <c r="G106" s="4">
        <f t="shared" si="8"/>
        <v>34909</v>
      </c>
      <c r="I106" s="4">
        <f t="shared" si="9"/>
        <v>34909</v>
      </c>
    </row>
    <row r="107" spans="1:19" ht="16.5" customHeight="1" x14ac:dyDescent="0.25">
      <c r="A107" s="2" t="s">
        <v>62</v>
      </c>
      <c r="B107" s="2" t="s">
        <v>1425</v>
      </c>
      <c r="C107" s="2" t="s">
        <v>769</v>
      </c>
      <c r="D107" s="3">
        <v>300</v>
      </c>
      <c r="E107" s="3">
        <v>250</v>
      </c>
      <c r="F107" s="3">
        <v>0</v>
      </c>
      <c r="G107" s="4">
        <f t="shared" si="8"/>
        <v>550</v>
      </c>
      <c r="H107" s="4">
        <v>250</v>
      </c>
      <c r="I107" s="4">
        <f t="shared" si="9"/>
        <v>800</v>
      </c>
      <c r="K107" s="2" t="s">
        <v>765</v>
      </c>
      <c r="M107" s="2" t="s">
        <v>766</v>
      </c>
      <c r="N107" s="2" t="s">
        <v>1</v>
      </c>
      <c r="O107" s="2">
        <v>33055</v>
      </c>
      <c r="P107" s="2" t="s">
        <v>767</v>
      </c>
      <c r="Q107" s="2" t="s">
        <v>12</v>
      </c>
      <c r="R107" s="2" t="s">
        <v>768</v>
      </c>
      <c r="S107" s="2" t="s">
        <v>1361</v>
      </c>
    </row>
    <row r="108" spans="1:19" ht="16.5" customHeight="1" x14ac:dyDescent="0.25">
      <c r="A108" s="2" t="s">
        <v>62</v>
      </c>
      <c r="B108" s="2" t="s">
        <v>14</v>
      </c>
      <c r="C108" s="2" t="s">
        <v>21</v>
      </c>
      <c r="D108" s="3">
        <v>2000</v>
      </c>
      <c r="E108" s="3">
        <v>1000</v>
      </c>
      <c r="F108" s="3">
        <v>0</v>
      </c>
      <c r="G108" s="4">
        <f t="shared" si="8"/>
        <v>3000</v>
      </c>
      <c r="H108" s="4">
        <v>40000</v>
      </c>
      <c r="I108" s="4">
        <f t="shared" si="9"/>
        <v>43000</v>
      </c>
      <c r="K108" s="2" t="s">
        <v>15</v>
      </c>
      <c r="L108" s="2" t="s">
        <v>16</v>
      </c>
      <c r="M108" s="2" t="s">
        <v>17</v>
      </c>
      <c r="N108" s="2" t="s">
        <v>1</v>
      </c>
      <c r="O108" s="2">
        <v>33146</v>
      </c>
      <c r="P108" s="2" t="s">
        <v>18</v>
      </c>
      <c r="Q108" s="2" t="s">
        <v>19</v>
      </c>
      <c r="R108" s="2" t="s">
        <v>20</v>
      </c>
      <c r="S108" s="2" t="s">
        <v>1360</v>
      </c>
    </row>
    <row r="109" spans="1:19" s="10" customFormat="1" ht="16.5" customHeight="1" x14ac:dyDescent="0.25">
      <c r="A109" s="2" t="s">
        <v>62</v>
      </c>
      <c r="B109" s="2" t="s">
        <v>652</v>
      </c>
      <c r="C109" s="2" t="s">
        <v>657</v>
      </c>
      <c r="D109" s="3">
        <v>0</v>
      </c>
      <c r="E109" s="3">
        <v>0</v>
      </c>
      <c r="F109" s="3">
        <v>1500</v>
      </c>
      <c r="G109" s="4">
        <f t="shared" si="8"/>
        <v>1500</v>
      </c>
      <c r="H109" s="4">
        <v>1000</v>
      </c>
      <c r="I109" s="4">
        <f t="shared" si="9"/>
        <v>2500</v>
      </c>
      <c r="J109" s="2"/>
      <c r="K109" s="2" t="s">
        <v>653</v>
      </c>
      <c r="L109" s="2"/>
      <c r="M109" s="2" t="s">
        <v>10</v>
      </c>
      <c r="N109" s="2" t="s">
        <v>1</v>
      </c>
      <c r="O109" s="2">
        <v>33135</v>
      </c>
      <c r="P109" s="2" t="s">
        <v>654</v>
      </c>
      <c r="Q109" s="2" t="s">
        <v>60</v>
      </c>
      <c r="R109" s="2" t="s">
        <v>655</v>
      </c>
      <c r="S109" s="2" t="s">
        <v>656</v>
      </c>
    </row>
    <row r="110" spans="1:19" ht="16.5" customHeight="1" x14ac:dyDescent="0.25">
      <c r="A110" s="2" t="s">
        <v>62</v>
      </c>
      <c r="B110" s="2" t="s">
        <v>680</v>
      </c>
      <c r="C110" s="2" t="s">
        <v>686</v>
      </c>
      <c r="D110" s="3">
        <v>1500</v>
      </c>
      <c r="E110" s="3">
        <v>0</v>
      </c>
      <c r="F110" s="3">
        <v>0</v>
      </c>
      <c r="G110" s="4">
        <f t="shared" si="8"/>
        <v>1500</v>
      </c>
      <c r="H110" s="4">
        <v>2500</v>
      </c>
      <c r="I110" s="4">
        <f t="shared" si="9"/>
        <v>4000</v>
      </c>
      <c r="K110" s="2" t="s">
        <v>681</v>
      </c>
      <c r="M110" s="2" t="s">
        <v>682</v>
      </c>
      <c r="N110" s="2" t="s">
        <v>1</v>
      </c>
      <c r="O110" s="2">
        <v>33160</v>
      </c>
      <c r="P110" s="2" t="s">
        <v>683</v>
      </c>
      <c r="Q110" s="2" t="s">
        <v>19</v>
      </c>
      <c r="R110" s="2" t="s">
        <v>684</v>
      </c>
      <c r="S110" s="2" t="s">
        <v>685</v>
      </c>
    </row>
    <row r="111" spans="1:19" ht="16.5" customHeight="1" x14ac:dyDescent="0.25">
      <c r="A111" s="2" t="s">
        <v>62</v>
      </c>
      <c r="B111" s="2" t="s">
        <v>261</v>
      </c>
      <c r="C111" s="2" t="s">
        <v>265</v>
      </c>
      <c r="D111" s="3">
        <v>500</v>
      </c>
      <c r="E111" s="3">
        <v>1000</v>
      </c>
      <c r="F111" s="3">
        <v>3500</v>
      </c>
      <c r="G111" s="4">
        <f t="shared" si="8"/>
        <v>5000</v>
      </c>
      <c r="H111" s="4">
        <v>25000</v>
      </c>
      <c r="I111" s="4">
        <f t="shared" si="9"/>
        <v>30000</v>
      </c>
      <c r="K111" s="2" t="s">
        <v>262</v>
      </c>
      <c r="M111" s="2" t="s">
        <v>51</v>
      </c>
      <c r="N111" s="2" t="s">
        <v>1</v>
      </c>
      <c r="O111" s="2">
        <v>33127</v>
      </c>
      <c r="P111" s="2" t="s">
        <v>263</v>
      </c>
      <c r="Q111" s="2" t="s">
        <v>179</v>
      </c>
      <c r="R111" s="2" t="s">
        <v>264</v>
      </c>
      <c r="S111" s="2" t="s">
        <v>1359</v>
      </c>
    </row>
    <row r="112" spans="1:19" ht="16.5" customHeight="1" x14ac:dyDescent="0.25">
      <c r="A112" s="2" t="s">
        <v>62</v>
      </c>
      <c r="B112" s="2" t="s">
        <v>550</v>
      </c>
      <c r="C112" s="2" t="s">
        <v>555</v>
      </c>
      <c r="E112" s="3">
        <v>600</v>
      </c>
      <c r="F112" s="3">
        <v>7000</v>
      </c>
      <c r="G112" s="4">
        <f t="shared" si="8"/>
        <v>7600</v>
      </c>
      <c r="H112" s="4">
        <v>15000</v>
      </c>
      <c r="I112" s="4">
        <f t="shared" si="9"/>
        <v>22600</v>
      </c>
      <c r="K112" s="2" t="s">
        <v>551</v>
      </c>
      <c r="M112" s="2" t="s">
        <v>552</v>
      </c>
      <c r="N112" s="2" t="s">
        <v>1</v>
      </c>
      <c r="O112" s="2">
        <v>33127</v>
      </c>
      <c r="P112" s="2" t="s">
        <v>553</v>
      </c>
      <c r="Q112" s="2" t="s">
        <v>19</v>
      </c>
      <c r="R112" s="2" t="s">
        <v>554</v>
      </c>
      <c r="S112" s="2" t="s">
        <v>1358</v>
      </c>
    </row>
    <row r="113" spans="1:19" ht="16.5" customHeight="1" x14ac:dyDescent="0.25">
      <c r="A113" s="2" t="s">
        <v>62</v>
      </c>
      <c r="B113" s="2" t="s">
        <v>43</v>
      </c>
      <c r="C113" s="2" t="s">
        <v>48</v>
      </c>
      <c r="D113" s="3">
        <v>0</v>
      </c>
      <c r="E113" s="3">
        <v>0</v>
      </c>
      <c r="F113" s="3">
        <v>0</v>
      </c>
      <c r="G113" s="4">
        <f t="shared" si="8"/>
        <v>0</v>
      </c>
      <c r="H113" s="4">
        <v>25000</v>
      </c>
      <c r="I113" s="4">
        <f t="shared" si="9"/>
        <v>25000</v>
      </c>
      <c r="K113" s="2" t="s">
        <v>44</v>
      </c>
      <c r="M113" s="2" t="s">
        <v>10</v>
      </c>
      <c r="N113" s="2" t="s">
        <v>1</v>
      </c>
      <c r="O113" s="2">
        <v>33131</v>
      </c>
      <c r="P113" s="2" t="s">
        <v>45</v>
      </c>
      <c r="Q113" s="2" t="s">
        <v>19</v>
      </c>
      <c r="R113" s="2" t="s">
        <v>46</v>
      </c>
      <c r="S113" s="2" t="s">
        <v>47</v>
      </c>
    </row>
    <row r="114" spans="1:19" ht="16.5" customHeight="1" x14ac:dyDescent="0.25">
      <c r="A114" s="2" t="s">
        <v>62</v>
      </c>
      <c r="B114" s="2" t="s">
        <v>1112</v>
      </c>
      <c r="C114" s="2" t="s">
        <v>1117</v>
      </c>
      <c r="D114" s="3">
        <v>5000</v>
      </c>
      <c r="E114" s="3">
        <v>20000</v>
      </c>
      <c r="F114" s="3">
        <v>30700</v>
      </c>
      <c r="G114" s="4">
        <f t="shared" si="8"/>
        <v>55700</v>
      </c>
      <c r="H114" s="4">
        <v>150000</v>
      </c>
      <c r="I114" s="4">
        <f t="shared" si="9"/>
        <v>205700</v>
      </c>
      <c r="K114" s="2" t="s">
        <v>22</v>
      </c>
      <c r="M114" s="2" t="s">
        <v>10</v>
      </c>
      <c r="N114" s="2" t="s">
        <v>1</v>
      </c>
      <c r="O114" s="2">
        <v>33122</v>
      </c>
      <c r="P114" s="2" t="s">
        <v>1113</v>
      </c>
      <c r="Q114" s="2" t="s">
        <v>1114</v>
      </c>
      <c r="R114" s="2" t="s">
        <v>1115</v>
      </c>
      <c r="S114" s="2" t="s">
        <v>1116</v>
      </c>
    </row>
    <row r="115" spans="1:19" ht="16.5" customHeight="1" x14ac:dyDescent="0.25">
      <c r="A115" s="2" t="s">
        <v>62</v>
      </c>
      <c r="B115" s="2" t="s">
        <v>770</v>
      </c>
      <c r="C115" s="2" t="s">
        <v>775</v>
      </c>
      <c r="D115" s="3">
        <v>0</v>
      </c>
      <c r="E115" s="3">
        <v>0</v>
      </c>
      <c r="F115" s="3">
        <v>0</v>
      </c>
      <c r="G115" s="4">
        <f t="shared" si="8"/>
        <v>0</v>
      </c>
      <c r="H115" s="4">
        <v>800</v>
      </c>
      <c r="I115" s="4">
        <f t="shared" si="9"/>
        <v>800</v>
      </c>
      <c r="K115" s="2" t="s">
        <v>771</v>
      </c>
      <c r="L115" s="2" t="s">
        <v>772</v>
      </c>
      <c r="M115" s="2" t="s">
        <v>10</v>
      </c>
      <c r="N115" s="2" t="s">
        <v>1</v>
      </c>
      <c r="O115" s="2">
        <v>33131</v>
      </c>
      <c r="P115" s="2" t="s">
        <v>773</v>
      </c>
      <c r="Q115" s="2" t="s">
        <v>12</v>
      </c>
      <c r="R115" s="2" t="s">
        <v>774</v>
      </c>
      <c r="S115" s="2" t="s">
        <v>1357</v>
      </c>
    </row>
    <row r="116" spans="1:19" ht="16.5" customHeight="1" x14ac:dyDescent="0.25">
      <c r="A116" s="2" t="s">
        <v>62</v>
      </c>
      <c r="B116" s="2" t="s">
        <v>495</v>
      </c>
      <c r="C116" s="2" t="s">
        <v>500</v>
      </c>
      <c r="D116" s="3">
        <v>405</v>
      </c>
      <c r="E116" s="3">
        <v>1135</v>
      </c>
      <c r="F116" s="3">
        <v>0</v>
      </c>
      <c r="G116" s="4">
        <f t="shared" si="8"/>
        <v>1540</v>
      </c>
      <c r="H116" s="4">
        <v>6580</v>
      </c>
      <c r="I116" s="4">
        <f t="shared" si="9"/>
        <v>8120</v>
      </c>
      <c r="K116" s="2" t="s">
        <v>496</v>
      </c>
      <c r="M116" s="2" t="s">
        <v>51</v>
      </c>
      <c r="N116" s="2" t="s">
        <v>1</v>
      </c>
      <c r="O116" s="2">
        <v>33137</v>
      </c>
      <c r="P116" s="2" t="s">
        <v>497</v>
      </c>
      <c r="Q116" s="2" t="s">
        <v>498</v>
      </c>
      <c r="R116" s="2" t="s">
        <v>499</v>
      </c>
      <c r="S116" s="2" t="s">
        <v>1356</v>
      </c>
    </row>
    <row r="117" spans="1:19" ht="16.5" customHeight="1" x14ac:dyDescent="0.25">
      <c r="A117" s="2" t="s">
        <v>62</v>
      </c>
      <c r="B117" s="2" t="s">
        <v>71</v>
      </c>
      <c r="C117" s="2" t="s">
        <v>76</v>
      </c>
      <c r="D117" s="3">
        <v>1</v>
      </c>
      <c r="G117" s="4">
        <f t="shared" si="8"/>
        <v>1</v>
      </c>
      <c r="I117" s="4">
        <f t="shared" si="9"/>
        <v>1</v>
      </c>
      <c r="K117" s="2" t="s">
        <v>72</v>
      </c>
      <c r="M117" s="2" t="s">
        <v>10</v>
      </c>
      <c r="N117" s="2" t="s">
        <v>1</v>
      </c>
      <c r="O117" s="2">
        <v>33186</v>
      </c>
      <c r="P117" s="2" t="s">
        <v>73</v>
      </c>
      <c r="Q117" s="2" t="s">
        <v>19</v>
      </c>
      <c r="R117" s="2" t="s">
        <v>74</v>
      </c>
      <c r="S117" s="2" t="s">
        <v>75</v>
      </c>
    </row>
    <row r="118" spans="1:19" ht="16.5" customHeight="1" x14ac:dyDescent="0.25">
      <c r="A118" s="2" t="s">
        <v>62</v>
      </c>
      <c r="B118" s="2" t="s">
        <v>776</v>
      </c>
      <c r="C118" s="2" t="s">
        <v>781</v>
      </c>
      <c r="D118" s="3">
        <v>500</v>
      </c>
      <c r="E118" s="3">
        <v>17000</v>
      </c>
      <c r="G118" s="4">
        <f t="shared" si="8"/>
        <v>17500</v>
      </c>
      <c r="H118" s="4">
        <v>2400</v>
      </c>
      <c r="I118" s="4">
        <f t="shared" si="9"/>
        <v>19900</v>
      </c>
      <c r="K118" s="2" t="s">
        <v>777</v>
      </c>
      <c r="M118" s="2" t="s">
        <v>2</v>
      </c>
      <c r="N118" s="2" t="s">
        <v>1</v>
      </c>
      <c r="O118" s="2">
        <v>33139</v>
      </c>
      <c r="P118" s="2" t="s">
        <v>778</v>
      </c>
      <c r="Q118" s="2" t="s">
        <v>779</v>
      </c>
      <c r="R118" s="2" t="s">
        <v>780</v>
      </c>
      <c r="S118" s="2" t="s">
        <v>1355</v>
      </c>
    </row>
    <row r="119" spans="1:19" ht="16.5" customHeight="1" x14ac:dyDescent="0.25">
      <c r="A119" s="2" t="s">
        <v>62</v>
      </c>
      <c r="B119" s="2" t="s">
        <v>1221</v>
      </c>
      <c r="D119" s="3">
        <v>944</v>
      </c>
      <c r="G119" s="4">
        <f t="shared" si="8"/>
        <v>944</v>
      </c>
      <c r="I119" s="4">
        <f t="shared" si="9"/>
        <v>944</v>
      </c>
    </row>
    <row r="120" spans="1:19" ht="16.5" customHeight="1" x14ac:dyDescent="0.25">
      <c r="A120" s="2" t="s">
        <v>62</v>
      </c>
      <c r="B120" s="2" t="s">
        <v>36</v>
      </c>
      <c r="C120" s="2" t="s">
        <v>42</v>
      </c>
      <c r="D120" s="3">
        <v>5000</v>
      </c>
      <c r="E120" s="3">
        <v>10000</v>
      </c>
      <c r="F120" s="3">
        <v>30000</v>
      </c>
      <c r="G120" s="4">
        <f t="shared" si="8"/>
        <v>45000</v>
      </c>
      <c r="H120" s="4">
        <v>30000</v>
      </c>
      <c r="I120" s="4">
        <f t="shared" si="9"/>
        <v>75000</v>
      </c>
      <c r="K120" s="2" t="s">
        <v>37</v>
      </c>
      <c r="M120" s="2" t="s">
        <v>38</v>
      </c>
      <c r="N120" s="2" t="s">
        <v>1</v>
      </c>
      <c r="O120" s="2">
        <v>33149</v>
      </c>
      <c r="P120" s="2" t="s">
        <v>39</v>
      </c>
      <c r="Q120" s="2" t="s">
        <v>19</v>
      </c>
      <c r="R120" s="2" t="s">
        <v>40</v>
      </c>
      <c r="S120" s="2" t="s">
        <v>41</v>
      </c>
    </row>
    <row r="121" spans="1:19" ht="16.5" customHeight="1" x14ac:dyDescent="0.25">
      <c r="A121" s="12" t="s">
        <v>62</v>
      </c>
      <c r="B121" s="12" t="s">
        <v>1243</v>
      </c>
      <c r="C121" s="12" t="s">
        <v>1252</v>
      </c>
      <c r="D121" s="3">
        <v>2000</v>
      </c>
      <c r="E121" s="3">
        <v>12000</v>
      </c>
      <c r="F121" s="3">
        <v>37000</v>
      </c>
      <c r="G121" s="3">
        <v>51000</v>
      </c>
      <c r="H121" s="3">
        <v>27000</v>
      </c>
      <c r="I121" s="3">
        <v>78000</v>
      </c>
      <c r="K121" s="12" t="s">
        <v>1260</v>
      </c>
      <c r="M121" s="12" t="s">
        <v>1261</v>
      </c>
      <c r="N121" s="2" t="s">
        <v>1</v>
      </c>
      <c r="O121" s="12">
        <v>33139</v>
      </c>
      <c r="P121" s="12" t="s">
        <v>1267</v>
      </c>
      <c r="Q121" s="12" t="s">
        <v>567</v>
      </c>
      <c r="R121" s="12" t="s">
        <v>704</v>
      </c>
      <c r="S121" s="12" t="s">
        <v>1298</v>
      </c>
    </row>
    <row r="122" spans="1:19" ht="16.5" customHeight="1" x14ac:dyDescent="0.25">
      <c r="A122" s="2" t="s">
        <v>62</v>
      </c>
      <c r="B122" s="2" t="s">
        <v>700</v>
      </c>
      <c r="C122" s="2" t="s">
        <v>705</v>
      </c>
      <c r="D122" s="3">
        <v>500</v>
      </c>
      <c r="E122" s="3">
        <v>40000</v>
      </c>
      <c r="F122" s="3">
        <v>50000</v>
      </c>
      <c r="G122" s="4">
        <f t="shared" ref="G122:G154" si="10">SUM(D122:F122)</f>
        <v>90500</v>
      </c>
      <c r="H122" s="4">
        <v>22000</v>
      </c>
      <c r="I122" s="4">
        <f t="shared" ref="I122:I154" si="11">G122+H122</f>
        <v>112500</v>
      </c>
      <c r="K122" s="2" t="s">
        <v>701</v>
      </c>
      <c r="M122" s="2" t="s">
        <v>2</v>
      </c>
      <c r="N122" s="2" t="s">
        <v>1</v>
      </c>
      <c r="O122" s="2" t="s">
        <v>702</v>
      </c>
      <c r="P122" s="2" t="s">
        <v>703</v>
      </c>
      <c r="Q122" s="2" t="s">
        <v>567</v>
      </c>
      <c r="R122" s="2" t="s">
        <v>704</v>
      </c>
      <c r="S122" s="2" t="s">
        <v>1354</v>
      </c>
    </row>
    <row r="123" spans="1:19" ht="16.5" customHeight="1" x14ac:dyDescent="0.25">
      <c r="A123" s="2" t="s">
        <v>62</v>
      </c>
      <c r="B123" s="2" t="s">
        <v>217</v>
      </c>
      <c r="C123" s="2" t="s">
        <v>221</v>
      </c>
      <c r="F123" s="3">
        <v>1500</v>
      </c>
      <c r="G123" s="4">
        <f t="shared" si="10"/>
        <v>1500</v>
      </c>
      <c r="H123" s="4">
        <v>1500</v>
      </c>
      <c r="I123" s="4">
        <f t="shared" si="11"/>
        <v>3000</v>
      </c>
      <c r="K123" s="2" t="s">
        <v>218</v>
      </c>
      <c r="M123" s="2" t="s">
        <v>2</v>
      </c>
      <c r="N123" s="2" t="s">
        <v>1</v>
      </c>
      <c r="O123" s="2">
        <v>33139</v>
      </c>
      <c r="P123" s="2" t="s">
        <v>219</v>
      </c>
      <c r="Q123" s="2" t="s">
        <v>19</v>
      </c>
      <c r="R123" s="2" t="s">
        <v>220</v>
      </c>
      <c r="S123" s="2" t="s">
        <v>1353</v>
      </c>
    </row>
    <row r="124" spans="1:19" ht="16.5" customHeight="1" x14ac:dyDescent="0.25">
      <c r="A124" s="2" t="s">
        <v>62</v>
      </c>
      <c r="B124" s="2" t="s">
        <v>896</v>
      </c>
      <c r="C124" s="2" t="s">
        <v>902</v>
      </c>
      <c r="D124" s="3">
        <v>0</v>
      </c>
      <c r="E124" s="3">
        <v>0</v>
      </c>
      <c r="F124" s="3">
        <v>0</v>
      </c>
      <c r="G124" s="4">
        <f t="shared" si="10"/>
        <v>0</v>
      </c>
      <c r="H124" s="4">
        <v>1200</v>
      </c>
      <c r="I124" s="4">
        <f t="shared" si="11"/>
        <v>1200</v>
      </c>
      <c r="K124" s="2" t="s">
        <v>897</v>
      </c>
      <c r="M124" s="2" t="s">
        <v>17</v>
      </c>
      <c r="N124" s="2" t="s">
        <v>1</v>
      </c>
      <c r="O124" s="2">
        <v>33143</v>
      </c>
      <c r="P124" s="2" t="s">
        <v>898</v>
      </c>
      <c r="Q124" s="2" t="s">
        <v>899</v>
      </c>
      <c r="R124" s="2" t="s">
        <v>900</v>
      </c>
      <c r="S124" s="2" t="s">
        <v>901</v>
      </c>
    </row>
    <row r="125" spans="1:19" ht="16.5" customHeight="1" x14ac:dyDescent="0.25">
      <c r="A125" s="2" t="s">
        <v>62</v>
      </c>
      <c r="B125" s="2" t="s">
        <v>190</v>
      </c>
      <c r="C125" s="2" t="s">
        <v>196</v>
      </c>
      <c r="D125" s="3">
        <v>2500</v>
      </c>
      <c r="E125" s="3">
        <v>2500</v>
      </c>
      <c r="F125" s="3">
        <v>10000</v>
      </c>
      <c r="G125" s="4">
        <f t="shared" si="10"/>
        <v>15000</v>
      </c>
      <c r="H125" s="4">
        <v>40000</v>
      </c>
      <c r="I125" s="4">
        <f t="shared" si="11"/>
        <v>55000</v>
      </c>
      <c r="K125" s="2" t="s">
        <v>191</v>
      </c>
      <c r="M125" s="2" t="s">
        <v>10</v>
      </c>
      <c r="N125" s="2" t="s">
        <v>1</v>
      </c>
      <c r="O125" s="2">
        <v>33132</v>
      </c>
      <c r="P125" s="2" t="s">
        <v>192</v>
      </c>
      <c r="Q125" s="2" t="s">
        <v>193</v>
      </c>
      <c r="R125" s="2" t="s">
        <v>194</v>
      </c>
      <c r="S125" s="2" t="s">
        <v>195</v>
      </c>
    </row>
    <row r="126" spans="1:19" ht="16.5" customHeight="1" x14ac:dyDescent="0.25">
      <c r="A126" s="2" t="s">
        <v>62</v>
      </c>
      <c r="B126" s="2" t="s">
        <v>632</v>
      </c>
      <c r="C126" s="2" t="s">
        <v>637</v>
      </c>
      <c r="D126" s="3">
        <v>5000</v>
      </c>
      <c r="E126" s="3">
        <v>16448</v>
      </c>
      <c r="F126" s="3">
        <v>133394</v>
      </c>
      <c r="G126" s="4">
        <f t="shared" si="10"/>
        <v>154842</v>
      </c>
      <c r="H126" s="4">
        <v>240000</v>
      </c>
      <c r="I126" s="4">
        <f t="shared" si="11"/>
        <v>394842</v>
      </c>
      <c r="K126" s="2" t="s">
        <v>633</v>
      </c>
      <c r="M126" s="2" t="s">
        <v>2</v>
      </c>
      <c r="N126" s="2" t="s">
        <v>1</v>
      </c>
      <c r="O126" s="2">
        <v>33139</v>
      </c>
      <c r="P126" s="2" t="s">
        <v>634</v>
      </c>
      <c r="Q126" s="2" t="s">
        <v>635</v>
      </c>
      <c r="R126" s="2" t="s">
        <v>636</v>
      </c>
      <c r="S126" s="2" t="s">
        <v>1352</v>
      </c>
    </row>
    <row r="127" spans="1:19" ht="16.5" customHeight="1" x14ac:dyDescent="0.25">
      <c r="A127" s="2" t="s">
        <v>62</v>
      </c>
      <c r="B127" s="2" t="s">
        <v>731</v>
      </c>
      <c r="C127" s="2" t="s">
        <v>736</v>
      </c>
      <c r="D127" s="3">
        <v>2500</v>
      </c>
      <c r="E127" s="3">
        <v>1500</v>
      </c>
      <c r="F127" s="3">
        <v>12000</v>
      </c>
      <c r="G127" s="4">
        <f t="shared" si="10"/>
        <v>16000</v>
      </c>
      <c r="H127" s="4">
        <v>1000</v>
      </c>
      <c r="I127" s="4">
        <f t="shared" si="11"/>
        <v>17000</v>
      </c>
      <c r="K127" s="2" t="s">
        <v>732</v>
      </c>
      <c r="M127" s="2" t="s">
        <v>51</v>
      </c>
      <c r="N127" s="2" t="s">
        <v>1</v>
      </c>
      <c r="O127" s="2">
        <v>33130</v>
      </c>
      <c r="P127" s="2" t="s">
        <v>733</v>
      </c>
      <c r="Q127" s="2" t="s">
        <v>19</v>
      </c>
      <c r="R127" s="2" t="s">
        <v>734</v>
      </c>
      <c r="S127" s="2" t="s">
        <v>735</v>
      </c>
    </row>
    <row r="128" spans="1:19" ht="16.5" customHeight="1" x14ac:dyDescent="0.25">
      <c r="A128" s="2" t="s">
        <v>62</v>
      </c>
      <c r="B128" s="2" t="s">
        <v>1197</v>
      </c>
      <c r="C128" s="2" t="s">
        <v>82</v>
      </c>
      <c r="D128" s="3">
        <v>100</v>
      </c>
      <c r="E128" s="3">
        <v>235</v>
      </c>
      <c r="F128" s="3">
        <v>0</v>
      </c>
      <c r="G128" s="4">
        <f t="shared" si="10"/>
        <v>335</v>
      </c>
      <c r="H128" s="4">
        <v>11030.75</v>
      </c>
      <c r="I128" s="4">
        <f t="shared" si="11"/>
        <v>11365.75</v>
      </c>
      <c r="K128" s="2" t="s">
        <v>77</v>
      </c>
      <c r="M128" s="2" t="s">
        <v>10</v>
      </c>
      <c r="N128" s="2" t="s">
        <v>1</v>
      </c>
      <c r="O128" s="2">
        <v>33127</v>
      </c>
      <c r="P128" s="2" t="s">
        <v>78</v>
      </c>
      <c r="Q128" s="2" t="s">
        <v>79</v>
      </c>
      <c r="R128" s="2" t="s">
        <v>80</v>
      </c>
      <c r="S128" s="2" t="s">
        <v>81</v>
      </c>
    </row>
    <row r="129" spans="1:19" ht="16.5" customHeight="1" x14ac:dyDescent="0.25">
      <c r="A129" s="2" t="s">
        <v>62</v>
      </c>
      <c r="B129" s="2" t="s">
        <v>535</v>
      </c>
      <c r="C129" s="2" t="s">
        <v>542</v>
      </c>
      <c r="D129" s="3">
        <v>200</v>
      </c>
      <c r="E129" s="3">
        <v>800</v>
      </c>
      <c r="F129" s="3">
        <v>4600</v>
      </c>
      <c r="G129" s="4">
        <f t="shared" si="10"/>
        <v>5600</v>
      </c>
      <c r="H129" s="4">
        <v>1200</v>
      </c>
      <c r="I129" s="4">
        <f t="shared" si="11"/>
        <v>6800</v>
      </c>
      <c r="K129" s="2" t="s">
        <v>536</v>
      </c>
      <c r="M129" s="2" t="s">
        <v>537</v>
      </c>
      <c r="N129" s="2" t="s">
        <v>1</v>
      </c>
      <c r="O129" s="2" t="s">
        <v>538</v>
      </c>
      <c r="P129" s="2" t="s">
        <v>539</v>
      </c>
      <c r="Q129" s="2" t="s">
        <v>13</v>
      </c>
      <c r="R129" s="2" t="s">
        <v>540</v>
      </c>
      <c r="S129" s="2" t="s">
        <v>541</v>
      </c>
    </row>
    <row r="130" spans="1:19" ht="16.5" customHeight="1" x14ac:dyDescent="0.25">
      <c r="A130" s="2" t="s">
        <v>62</v>
      </c>
      <c r="B130" s="2" t="s">
        <v>1219</v>
      </c>
      <c r="D130" s="3">
        <v>6398</v>
      </c>
      <c r="E130" s="3">
        <v>6000</v>
      </c>
      <c r="F130" s="3">
        <v>329094</v>
      </c>
      <c r="G130" s="4">
        <f t="shared" si="10"/>
        <v>341492</v>
      </c>
      <c r="H130" s="4">
        <v>38803</v>
      </c>
      <c r="I130" s="4">
        <f t="shared" si="11"/>
        <v>380295</v>
      </c>
    </row>
    <row r="131" spans="1:19" ht="16.5" customHeight="1" x14ac:dyDescent="0.25">
      <c r="A131" s="2" t="s">
        <v>62</v>
      </c>
      <c r="B131" s="2" t="s">
        <v>49</v>
      </c>
      <c r="C131" s="2" t="s">
        <v>56</v>
      </c>
      <c r="D131" s="3">
        <v>1500</v>
      </c>
      <c r="E131" s="3">
        <v>0</v>
      </c>
      <c r="F131" s="3">
        <v>0</v>
      </c>
      <c r="G131" s="4">
        <f t="shared" si="10"/>
        <v>1500</v>
      </c>
      <c r="H131" s="4">
        <v>3500</v>
      </c>
      <c r="I131" s="4">
        <f t="shared" si="11"/>
        <v>5000</v>
      </c>
      <c r="K131" s="2" t="s">
        <v>50</v>
      </c>
      <c r="M131" s="2" t="s">
        <v>51</v>
      </c>
      <c r="N131" s="2" t="s">
        <v>1</v>
      </c>
      <c r="O131" s="2">
        <v>33150</v>
      </c>
      <c r="P131" s="2" t="s">
        <v>52</v>
      </c>
      <c r="Q131" s="2" t="s">
        <v>53</v>
      </c>
      <c r="R131" s="2" t="s">
        <v>54</v>
      </c>
      <c r="S131" s="2" t="s">
        <v>55</v>
      </c>
    </row>
    <row r="132" spans="1:19" ht="16.5" customHeight="1" x14ac:dyDescent="0.25">
      <c r="A132" s="2" t="s">
        <v>62</v>
      </c>
      <c r="B132" s="2" t="s">
        <v>782</v>
      </c>
      <c r="C132" s="2" t="s">
        <v>787</v>
      </c>
      <c r="D132" s="3">
        <v>500</v>
      </c>
      <c r="E132" s="3">
        <v>0</v>
      </c>
      <c r="F132" s="3">
        <v>0</v>
      </c>
      <c r="G132" s="4">
        <f t="shared" si="10"/>
        <v>500</v>
      </c>
      <c r="H132" s="4">
        <v>7000</v>
      </c>
      <c r="I132" s="4">
        <f t="shared" si="11"/>
        <v>7500</v>
      </c>
      <c r="K132" s="2" t="s">
        <v>783</v>
      </c>
      <c r="M132" s="2" t="s">
        <v>10</v>
      </c>
      <c r="N132" s="2" t="s">
        <v>1</v>
      </c>
      <c r="O132" s="2">
        <v>33174</v>
      </c>
      <c r="P132" s="2" t="s">
        <v>784</v>
      </c>
      <c r="Q132" s="2" t="s">
        <v>19</v>
      </c>
      <c r="R132" s="2" t="s">
        <v>785</v>
      </c>
      <c r="S132" s="2" t="s">
        <v>786</v>
      </c>
    </row>
    <row r="133" spans="1:19" ht="16.5" customHeight="1" x14ac:dyDescent="0.25">
      <c r="A133" s="2" t="s">
        <v>62</v>
      </c>
      <c r="B133" s="2" t="s">
        <v>211</v>
      </c>
      <c r="C133" s="2" t="s">
        <v>216</v>
      </c>
      <c r="D133" s="3">
        <v>2000</v>
      </c>
      <c r="F133" s="3">
        <v>20000</v>
      </c>
      <c r="G133" s="4">
        <f t="shared" si="10"/>
        <v>22000</v>
      </c>
      <c r="H133" s="4">
        <v>5000</v>
      </c>
      <c r="I133" s="4">
        <f t="shared" si="11"/>
        <v>27000</v>
      </c>
      <c r="K133" s="2" t="s">
        <v>212</v>
      </c>
      <c r="M133" s="2" t="s">
        <v>10</v>
      </c>
      <c r="N133" s="2" t="s">
        <v>1</v>
      </c>
      <c r="O133" s="2">
        <v>33137</v>
      </c>
      <c r="P133" s="2" t="s">
        <v>213</v>
      </c>
      <c r="Q133" s="2" t="s">
        <v>214</v>
      </c>
      <c r="R133" s="2" t="s">
        <v>215</v>
      </c>
      <c r="S133" s="2" t="s">
        <v>1351</v>
      </c>
    </row>
    <row r="134" spans="1:19" ht="16.5" customHeight="1" x14ac:dyDescent="0.25">
      <c r="A134" s="2" t="s">
        <v>62</v>
      </c>
      <c r="B134" s="2" t="s">
        <v>737</v>
      </c>
      <c r="C134" s="2" t="s">
        <v>743</v>
      </c>
      <c r="D134" s="3">
        <v>5000</v>
      </c>
      <c r="E134" s="3">
        <v>5000</v>
      </c>
      <c r="F134" s="3">
        <v>50000</v>
      </c>
      <c r="G134" s="4">
        <f t="shared" si="10"/>
        <v>60000</v>
      </c>
      <c r="H134" s="4">
        <v>150000</v>
      </c>
      <c r="I134" s="4">
        <f t="shared" si="11"/>
        <v>210000</v>
      </c>
      <c r="K134" s="2" t="s">
        <v>738</v>
      </c>
      <c r="M134" s="2" t="s">
        <v>10</v>
      </c>
      <c r="N134" s="2" t="s">
        <v>1</v>
      </c>
      <c r="O134" s="2">
        <v>33137</v>
      </c>
      <c r="P134" s="2" t="s">
        <v>739</v>
      </c>
      <c r="Q134" s="2" t="s">
        <v>740</v>
      </c>
      <c r="R134" s="2" t="s">
        <v>741</v>
      </c>
      <c r="S134" s="2" t="s">
        <v>742</v>
      </c>
    </row>
    <row r="135" spans="1:19" ht="16.5" customHeight="1" x14ac:dyDescent="0.25">
      <c r="A135" s="2" t="s">
        <v>62</v>
      </c>
      <c r="B135" s="2" t="s">
        <v>283</v>
      </c>
      <c r="C135" s="2" t="s">
        <v>289</v>
      </c>
      <c r="D135" s="3">
        <v>1000</v>
      </c>
      <c r="E135" s="3">
        <v>10000</v>
      </c>
      <c r="F135" s="3">
        <v>600000</v>
      </c>
      <c r="G135" s="4">
        <f t="shared" si="10"/>
        <v>611000</v>
      </c>
      <c r="H135" s="4">
        <v>0</v>
      </c>
      <c r="I135" s="4">
        <f t="shared" si="11"/>
        <v>611000</v>
      </c>
      <c r="K135" s="2" t="s">
        <v>284</v>
      </c>
      <c r="M135" s="2" t="s">
        <v>2</v>
      </c>
      <c r="N135" s="2" t="s">
        <v>1</v>
      </c>
      <c r="O135" s="2">
        <v>33139</v>
      </c>
      <c r="P135" s="2" t="s">
        <v>285</v>
      </c>
      <c r="Q135" s="2" t="s">
        <v>286</v>
      </c>
      <c r="R135" s="2" t="s">
        <v>287</v>
      </c>
      <c r="S135" s="2" t="s">
        <v>288</v>
      </c>
    </row>
    <row r="136" spans="1:19" ht="16.5" customHeight="1" x14ac:dyDescent="0.25">
      <c r="A136" s="2" t="s">
        <v>62</v>
      </c>
      <c r="B136" s="2" t="s">
        <v>1029</v>
      </c>
      <c r="C136" s="2" t="s">
        <v>1037</v>
      </c>
      <c r="D136" s="3">
        <v>0</v>
      </c>
      <c r="E136" s="3">
        <v>1043000</v>
      </c>
      <c r="F136" s="3">
        <v>1000100</v>
      </c>
      <c r="G136" s="4">
        <f t="shared" si="10"/>
        <v>2043100</v>
      </c>
      <c r="H136" s="4">
        <v>28000</v>
      </c>
      <c r="I136" s="4">
        <f t="shared" si="11"/>
        <v>2071100</v>
      </c>
      <c r="K136" s="2" t="s">
        <v>1030</v>
      </c>
      <c r="L136" s="2" t="s">
        <v>1031</v>
      </c>
      <c r="M136" s="2" t="s">
        <v>1032</v>
      </c>
      <c r="N136" s="2" t="s">
        <v>1</v>
      </c>
      <c r="O136" s="2">
        <v>33156</v>
      </c>
      <c r="P136" s="2" t="s">
        <v>1033</v>
      </c>
      <c r="Q136" s="2" t="s">
        <v>1034</v>
      </c>
      <c r="R136" s="2" t="s">
        <v>1035</v>
      </c>
      <c r="S136" s="2" t="s">
        <v>1036</v>
      </c>
    </row>
    <row r="137" spans="1:19" ht="16.5" customHeight="1" x14ac:dyDescent="0.25">
      <c r="A137" s="2" t="s">
        <v>62</v>
      </c>
      <c r="B137" s="2" t="s">
        <v>23</v>
      </c>
      <c r="C137" s="2" t="s">
        <v>29</v>
      </c>
      <c r="D137" s="3">
        <v>500</v>
      </c>
      <c r="E137" s="3">
        <v>250</v>
      </c>
      <c r="G137" s="4">
        <f t="shared" si="10"/>
        <v>750</v>
      </c>
      <c r="I137" s="4">
        <f t="shared" si="11"/>
        <v>750</v>
      </c>
      <c r="K137" s="2" t="s">
        <v>24</v>
      </c>
      <c r="M137" s="2" t="s">
        <v>25</v>
      </c>
      <c r="N137" s="2" t="s">
        <v>1</v>
      </c>
      <c r="O137" s="2">
        <v>33162</v>
      </c>
      <c r="P137" s="2" t="s">
        <v>26</v>
      </c>
      <c r="Q137" s="2" t="s">
        <v>27</v>
      </c>
      <c r="R137" s="2" t="s">
        <v>28</v>
      </c>
      <c r="S137" s="2" t="s">
        <v>1350</v>
      </c>
    </row>
    <row r="138" spans="1:19" ht="16.5" customHeight="1" x14ac:dyDescent="0.25">
      <c r="A138" s="2" t="s">
        <v>62</v>
      </c>
      <c r="B138" s="2" t="s">
        <v>30</v>
      </c>
      <c r="C138" s="2" t="s">
        <v>35</v>
      </c>
      <c r="D138" s="3">
        <v>250</v>
      </c>
      <c r="E138" s="3">
        <v>500</v>
      </c>
      <c r="F138" s="3">
        <v>6500</v>
      </c>
      <c r="G138" s="4">
        <f t="shared" si="10"/>
        <v>7250</v>
      </c>
      <c r="H138" s="4">
        <v>3000</v>
      </c>
      <c r="I138" s="4">
        <f t="shared" si="11"/>
        <v>10250</v>
      </c>
      <c r="K138" s="2" t="s">
        <v>31</v>
      </c>
      <c r="M138" s="2" t="s">
        <v>32</v>
      </c>
      <c r="N138" s="2" t="s">
        <v>1</v>
      </c>
      <c r="O138" s="2">
        <v>33090</v>
      </c>
      <c r="P138" s="2" t="s">
        <v>33</v>
      </c>
      <c r="Q138" s="2" t="s">
        <v>19</v>
      </c>
      <c r="R138" s="2" t="s">
        <v>34</v>
      </c>
      <c r="S138" s="2" t="s">
        <v>1349</v>
      </c>
    </row>
    <row r="139" spans="1:19" ht="16.5" customHeight="1" x14ac:dyDescent="0.25">
      <c r="A139" s="2" t="s">
        <v>62</v>
      </c>
      <c r="B139" s="2" t="s">
        <v>713</v>
      </c>
      <c r="C139" s="2" t="s">
        <v>717</v>
      </c>
      <c r="G139" s="4">
        <f t="shared" si="10"/>
        <v>0</v>
      </c>
      <c r="H139" s="4">
        <v>26000</v>
      </c>
      <c r="I139" s="4">
        <f t="shared" si="11"/>
        <v>26000</v>
      </c>
      <c r="K139" s="2" t="s">
        <v>714</v>
      </c>
      <c r="M139" s="2" t="s">
        <v>2</v>
      </c>
      <c r="N139" s="2" t="s">
        <v>1</v>
      </c>
      <c r="O139" s="2">
        <v>33141</v>
      </c>
      <c r="P139" s="2" t="s">
        <v>715</v>
      </c>
      <c r="Q139" s="2" t="s">
        <v>494</v>
      </c>
      <c r="R139" s="2" t="s">
        <v>716</v>
      </c>
      <c r="S139" s="2" t="s">
        <v>1348</v>
      </c>
    </row>
    <row r="140" spans="1:19" ht="16.5" customHeight="1" x14ac:dyDescent="0.25">
      <c r="A140" s="2" t="s">
        <v>62</v>
      </c>
      <c r="B140" s="2" t="s">
        <v>1220</v>
      </c>
      <c r="D140" s="3">
        <v>11309</v>
      </c>
      <c r="F140" s="3">
        <v>58110</v>
      </c>
      <c r="G140" s="4">
        <f t="shared" si="10"/>
        <v>69419</v>
      </c>
      <c r="H140" s="4">
        <v>11140</v>
      </c>
      <c r="I140" s="4">
        <f t="shared" si="11"/>
        <v>80559</v>
      </c>
    </row>
    <row r="141" spans="1:19" ht="16.5" customHeight="1" x14ac:dyDescent="0.25">
      <c r="A141" s="2" t="s">
        <v>62</v>
      </c>
      <c r="B141" s="2" t="s">
        <v>3</v>
      </c>
      <c r="C141" s="2" t="s">
        <v>9</v>
      </c>
      <c r="D141" s="3">
        <v>1402.88</v>
      </c>
      <c r="E141" s="3">
        <v>2004.62</v>
      </c>
      <c r="F141" s="3">
        <v>15000</v>
      </c>
      <c r="G141" s="4">
        <f t="shared" si="10"/>
        <v>18407.5</v>
      </c>
      <c r="H141" s="4">
        <v>18833.89</v>
      </c>
      <c r="I141" s="4">
        <f t="shared" si="11"/>
        <v>37241.39</v>
      </c>
      <c r="K141" s="2" t="s">
        <v>4</v>
      </c>
      <c r="L141" s="2" t="s">
        <v>4</v>
      </c>
      <c r="M141" s="2" t="s">
        <v>2</v>
      </c>
      <c r="N141" s="2" t="s">
        <v>1</v>
      </c>
      <c r="O141" s="2">
        <v>33139</v>
      </c>
      <c r="P141" s="2" t="s">
        <v>5</v>
      </c>
      <c r="Q141" s="2" t="s">
        <v>6</v>
      </c>
      <c r="R141" s="2" t="s">
        <v>7</v>
      </c>
      <c r="S141" s="2" t="s">
        <v>8</v>
      </c>
    </row>
    <row r="142" spans="1:19" ht="16.5" customHeight="1" x14ac:dyDescent="0.25">
      <c r="A142" s="2" t="s">
        <v>62</v>
      </c>
      <c r="B142" s="2" t="s">
        <v>795</v>
      </c>
      <c r="C142" s="2" t="s">
        <v>800</v>
      </c>
      <c r="D142" s="3">
        <v>250</v>
      </c>
      <c r="E142" s="3">
        <v>500</v>
      </c>
      <c r="F142" s="3">
        <v>8000</v>
      </c>
      <c r="G142" s="4">
        <f t="shared" si="10"/>
        <v>8750</v>
      </c>
      <c r="H142" s="4">
        <v>2000</v>
      </c>
      <c r="I142" s="4">
        <f t="shared" si="11"/>
        <v>10750</v>
      </c>
      <c r="K142" s="2" t="s">
        <v>796</v>
      </c>
      <c r="M142" s="2" t="s">
        <v>51</v>
      </c>
      <c r="N142" s="2" t="s">
        <v>1</v>
      </c>
      <c r="O142" s="2">
        <v>33170</v>
      </c>
      <c r="P142" s="2" t="s">
        <v>797</v>
      </c>
      <c r="Q142" s="2" t="s">
        <v>179</v>
      </c>
      <c r="R142" s="2" t="s">
        <v>798</v>
      </c>
      <c r="S142" s="2" t="s">
        <v>799</v>
      </c>
    </row>
    <row r="143" spans="1:19" ht="16.5" customHeight="1" x14ac:dyDescent="0.25">
      <c r="A143" s="2" t="s">
        <v>62</v>
      </c>
      <c r="B143" s="2" t="s">
        <v>175</v>
      </c>
      <c r="C143" s="2" t="s">
        <v>182</v>
      </c>
      <c r="G143" s="4">
        <f t="shared" si="10"/>
        <v>0</v>
      </c>
      <c r="H143" s="4">
        <v>1000</v>
      </c>
      <c r="I143" s="4">
        <f t="shared" si="11"/>
        <v>1000</v>
      </c>
      <c r="K143" s="2" t="s">
        <v>176</v>
      </c>
      <c r="M143" s="2" t="s">
        <v>177</v>
      </c>
      <c r="N143" s="2" t="s">
        <v>1</v>
      </c>
      <c r="O143" s="2">
        <v>33158</v>
      </c>
      <c r="P143" s="2" t="s">
        <v>178</v>
      </c>
      <c r="Q143" s="2" t="s">
        <v>179</v>
      </c>
      <c r="R143" s="2" t="s">
        <v>180</v>
      </c>
      <c r="S143" s="2" t="s">
        <v>181</v>
      </c>
    </row>
    <row r="144" spans="1:19" ht="16.5" customHeight="1" x14ac:dyDescent="0.25">
      <c r="A144" s="2" t="s">
        <v>62</v>
      </c>
      <c r="B144" s="2" t="s">
        <v>64</v>
      </c>
      <c r="C144" s="2" t="s">
        <v>70</v>
      </c>
      <c r="D144" s="3">
        <v>1250</v>
      </c>
      <c r="G144" s="4">
        <f t="shared" si="10"/>
        <v>1250</v>
      </c>
      <c r="H144" s="4">
        <v>15000</v>
      </c>
      <c r="I144" s="4">
        <f t="shared" si="11"/>
        <v>16250</v>
      </c>
      <c r="K144" s="2" t="s">
        <v>65</v>
      </c>
      <c r="L144" s="2" t="s">
        <v>66</v>
      </c>
      <c r="M144" s="2" t="s">
        <v>17</v>
      </c>
      <c r="N144" s="2" t="s">
        <v>1</v>
      </c>
      <c r="O144" s="2">
        <v>33134</v>
      </c>
      <c r="P144" s="2" t="s">
        <v>67</v>
      </c>
      <c r="Q144" s="2" t="s">
        <v>19</v>
      </c>
      <c r="R144" s="2" t="s">
        <v>68</v>
      </c>
      <c r="S144" s="2" t="s">
        <v>69</v>
      </c>
    </row>
    <row r="145" spans="1:19" ht="16.5" customHeight="1" x14ac:dyDescent="0.25">
      <c r="A145" s="2" t="s">
        <v>62</v>
      </c>
      <c r="B145" s="2" t="s">
        <v>986</v>
      </c>
      <c r="C145" s="2" t="s">
        <v>990</v>
      </c>
      <c r="D145" s="3">
        <v>1200</v>
      </c>
      <c r="E145" s="3">
        <v>400</v>
      </c>
      <c r="F145" s="3">
        <v>500</v>
      </c>
      <c r="G145" s="4">
        <f t="shared" si="10"/>
        <v>2100</v>
      </c>
      <c r="H145" s="4">
        <v>6000</v>
      </c>
      <c r="I145" s="4">
        <f t="shared" si="11"/>
        <v>8100</v>
      </c>
      <c r="K145" s="2" t="s">
        <v>987</v>
      </c>
      <c r="M145" s="2" t="s">
        <v>10</v>
      </c>
      <c r="N145" s="2" t="s">
        <v>1</v>
      </c>
      <c r="O145" s="2">
        <v>33155</v>
      </c>
      <c r="P145" s="2" t="s">
        <v>988</v>
      </c>
      <c r="Q145" s="2" t="s">
        <v>19</v>
      </c>
      <c r="R145" s="2" t="s">
        <v>989</v>
      </c>
      <c r="S145" s="2" t="s">
        <v>1347</v>
      </c>
    </row>
    <row r="146" spans="1:19" ht="16.5" customHeight="1" x14ac:dyDescent="0.25">
      <c r="A146" s="2" t="s">
        <v>62</v>
      </c>
      <c r="B146" s="2" t="s">
        <v>1165</v>
      </c>
      <c r="C146" s="2" t="s">
        <v>1170</v>
      </c>
      <c r="E146" s="3">
        <v>3500</v>
      </c>
      <c r="F146" s="3">
        <v>7650</v>
      </c>
      <c r="G146" s="4">
        <f t="shared" si="10"/>
        <v>11150</v>
      </c>
      <c r="H146" s="4">
        <v>1997</v>
      </c>
      <c r="I146" s="4">
        <f t="shared" si="11"/>
        <v>13147</v>
      </c>
      <c r="K146" s="2" t="s">
        <v>1166</v>
      </c>
      <c r="M146" s="2" t="s">
        <v>2</v>
      </c>
      <c r="N146" s="2" t="s">
        <v>1</v>
      </c>
      <c r="O146" s="2">
        <v>33139</v>
      </c>
      <c r="P146" s="2" t="s">
        <v>1167</v>
      </c>
      <c r="Q146" s="2" t="s">
        <v>1168</v>
      </c>
      <c r="R146" s="2" t="s">
        <v>1169</v>
      </c>
      <c r="S146" s="2" t="s">
        <v>1346</v>
      </c>
    </row>
    <row r="147" spans="1:19" ht="16.5" customHeight="1" x14ac:dyDescent="0.25">
      <c r="A147" s="2" t="s">
        <v>62</v>
      </c>
      <c r="B147" s="2" t="s">
        <v>1051</v>
      </c>
      <c r="C147" s="2" t="s">
        <v>1057</v>
      </c>
      <c r="D147" s="3">
        <v>3000</v>
      </c>
      <c r="E147" s="3">
        <v>15000</v>
      </c>
      <c r="F147" s="3">
        <v>8000</v>
      </c>
      <c r="G147" s="4">
        <f t="shared" si="10"/>
        <v>26000</v>
      </c>
      <c r="H147" s="4">
        <v>45000</v>
      </c>
      <c r="I147" s="4">
        <f t="shared" si="11"/>
        <v>71000</v>
      </c>
      <c r="K147" s="2" t="s">
        <v>1052</v>
      </c>
      <c r="M147" s="2" t="s">
        <v>1053</v>
      </c>
      <c r="N147" s="2" t="s">
        <v>1</v>
      </c>
      <c r="O147" s="2">
        <v>33030</v>
      </c>
      <c r="P147" s="2" t="s">
        <v>1054</v>
      </c>
      <c r="Q147" s="2" t="s">
        <v>13</v>
      </c>
      <c r="R147" s="2" t="s">
        <v>1055</v>
      </c>
      <c r="S147" s="2" t="s">
        <v>1056</v>
      </c>
    </row>
    <row r="148" spans="1:19" ht="16.5" customHeight="1" x14ac:dyDescent="0.25">
      <c r="A148" s="2" t="s">
        <v>62</v>
      </c>
      <c r="B148" s="2" t="s">
        <v>580</v>
      </c>
      <c r="C148" s="2" t="s">
        <v>584</v>
      </c>
      <c r="D148" s="3">
        <v>0</v>
      </c>
      <c r="E148" s="3">
        <v>0</v>
      </c>
      <c r="F148" s="3">
        <v>0</v>
      </c>
      <c r="G148" s="4">
        <f t="shared" si="10"/>
        <v>0</v>
      </c>
      <c r="H148" s="4">
        <v>35000</v>
      </c>
      <c r="I148" s="4">
        <f t="shared" si="11"/>
        <v>35000</v>
      </c>
      <c r="K148" s="2" t="s">
        <v>581</v>
      </c>
      <c r="M148" s="2" t="s">
        <v>10</v>
      </c>
      <c r="N148" s="2" t="s">
        <v>1</v>
      </c>
      <c r="O148" s="2">
        <v>33143</v>
      </c>
      <c r="P148" s="2" t="s">
        <v>582</v>
      </c>
      <c r="Q148" s="2" t="s">
        <v>60</v>
      </c>
      <c r="R148" s="2" t="s">
        <v>583</v>
      </c>
      <c r="S148" s="2" t="s">
        <v>1345</v>
      </c>
    </row>
    <row r="149" spans="1:19" ht="16.5" customHeight="1" x14ac:dyDescent="0.25">
      <c r="A149" s="2" t="s">
        <v>62</v>
      </c>
      <c r="B149" s="2" t="s">
        <v>413</v>
      </c>
      <c r="C149" s="2" t="s">
        <v>417</v>
      </c>
      <c r="D149" s="3">
        <v>2500</v>
      </c>
      <c r="E149" s="3">
        <v>6000</v>
      </c>
      <c r="F149" s="3">
        <v>12000</v>
      </c>
      <c r="G149" s="4">
        <f t="shared" si="10"/>
        <v>20500</v>
      </c>
      <c r="H149" s="4">
        <v>6000</v>
      </c>
      <c r="I149" s="4">
        <f t="shared" si="11"/>
        <v>26500</v>
      </c>
      <c r="K149" s="2" t="s">
        <v>414</v>
      </c>
      <c r="M149" s="2" t="s">
        <v>10</v>
      </c>
      <c r="N149" s="2" t="s">
        <v>1</v>
      </c>
      <c r="O149" s="2">
        <v>33185</v>
      </c>
      <c r="P149" s="2" t="s">
        <v>415</v>
      </c>
      <c r="Q149" s="2" t="s">
        <v>154</v>
      </c>
      <c r="R149" s="2" t="s">
        <v>416</v>
      </c>
      <c r="S149" s="2" t="s">
        <v>1344</v>
      </c>
    </row>
    <row r="150" spans="1:19" ht="16.5" customHeight="1" x14ac:dyDescent="0.25">
      <c r="A150" s="2" t="s">
        <v>62</v>
      </c>
      <c r="B150" s="2" t="s">
        <v>57</v>
      </c>
      <c r="C150" s="2" t="s">
        <v>63</v>
      </c>
      <c r="D150" s="3">
        <v>250</v>
      </c>
      <c r="E150" s="3">
        <v>1935</v>
      </c>
      <c r="F150" s="3">
        <v>6082</v>
      </c>
      <c r="G150" s="4">
        <f t="shared" si="10"/>
        <v>8267</v>
      </c>
      <c r="H150" s="4">
        <v>1640</v>
      </c>
      <c r="I150" s="4">
        <f t="shared" si="11"/>
        <v>9907</v>
      </c>
      <c r="K150" s="2" t="s">
        <v>58</v>
      </c>
      <c r="M150" s="2" t="s">
        <v>10</v>
      </c>
      <c r="N150" s="2" t="s">
        <v>1</v>
      </c>
      <c r="O150" s="2">
        <v>33137</v>
      </c>
      <c r="P150" s="2" t="s">
        <v>59</v>
      </c>
      <c r="Q150" s="2" t="s">
        <v>60</v>
      </c>
      <c r="R150" s="2" t="s">
        <v>61</v>
      </c>
      <c r="S150" s="2" t="s">
        <v>1343</v>
      </c>
    </row>
    <row r="151" spans="1:19" ht="16.5" customHeight="1" x14ac:dyDescent="0.25">
      <c r="A151" s="2" t="s">
        <v>62</v>
      </c>
      <c r="B151" s="2" t="s">
        <v>687</v>
      </c>
      <c r="C151" s="2" t="s">
        <v>692</v>
      </c>
      <c r="D151" s="3">
        <v>1500</v>
      </c>
      <c r="E151" s="3">
        <v>10000</v>
      </c>
      <c r="F151" s="3">
        <v>20000</v>
      </c>
      <c r="G151" s="4">
        <f t="shared" si="10"/>
        <v>31500</v>
      </c>
      <c r="H151" s="4">
        <v>60000</v>
      </c>
      <c r="I151" s="4">
        <f t="shared" si="11"/>
        <v>91500</v>
      </c>
      <c r="K151" s="2" t="s">
        <v>688</v>
      </c>
      <c r="M151" s="2" t="s">
        <v>10</v>
      </c>
      <c r="N151" s="2" t="s">
        <v>1</v>
      </c>
      <c r="O151" s="2">
        <v>33149</v>
      </c>
      <c r="P151" s="2" t="s">
        <v>689</v>
      </c>
      <c r="Q151" s="2" t="s">
        <v>19</v>
      </c>
      <c r="R151" s="2" t="s">
        <v>690</v>
      </c>
      <c r="S151" s="2" t="s">
        <v>691</v>
      </c>
    </row>
    <row r="152" spans="1:19" ht="16.5" customHeight="1" x14ac:dyDescent="0.25">
      <c r="A152" s="2" t="s">
        <v>62</v>
      </c>
      <c r="B152" s="2" t="s">
        <v>706</v>
      </c>
      <c r="C152" s="2" t="s">
        <v>712</v>
      </c>
      <c r="D152" s="3">
        <v>25000</v>
      </c>
      <c r="E152" s="3">
        <v>75000</v>
      </c>
      <c r="F152" s="3">
        <v>1576536</v>
      </c>
      <c r="G152" s="4">
        <f t="shared" si="10"/>
        <v>1676536</v>
      </c>
      <c r="H152" s="4">
        <v>101000</v>
      </c>
      <c r="I152" s="4">
        <f t="shared" si="11"/>
        <v>1777536</v>
      </c>
      <c r="K152" s="2" t="s">
        <v>707</v>
      </c>
      <c r="M152" s="2" t="s">
        <v>10</v>
      </c>
      <c r="N152" s="2" t="s">
        <v>1</v>
      </c>
      <c r="O152" s="2">
        <v>33129</v>
      </c>
      <c r="P152" s="2" t="s">
        <v>708</v>
      </c>
      <c r="Q152" s="2" t="s">
        <v>709</v>
      </c>
      <c r="R152" s="2" t="s">
        <v>710</v>
      </c>
      <c r="S152" s="2" t="s">
        <v>711</v>
      </c>
    </row>
    <row r="153" spans="1:19" ht="16.5" customHeight="1" x14ac:dyDescent="0.25">
      <c r="A153" s="2" t="s">
        <v>62</v>
      </c>
      <c r="B153" s="2" t="s">
        <v>884</v>
      </c>
      <c r="C153" s="2" t="s">
        <v>888</v>
      </c>
      <c r="G153" s="4">
        <f t="shared" si="10"/>
        <v>0</v>
      </c>
      <c r="H153" s="4">
        <v>1000</v>
      </c>
      <c r="I153" s="4">
        <f t="shared" si="11"/>
        <v>1000</v>
      </c>
      <c r="K153" s="2" t="s">
        <v>885</v>
      </c>
      <c r="M153" s="2" t="s">
        <v>10</v>
      </c>
      <c r="N153" s="2" t="s">
        <v>1</v>
      </c>
      <c r="O153" s="2">
        <v>33137</v>
      </c>
      <c r="P153" s="2" t="s">
        <v>886</v>
      </c>
      <c r="Q153" s="2" t="s">
        <v>721</v>
      </c>
      <c r="R153" s="2" t="s">
        <v>887</v>
      </c>
      <c r="S153" s="2" t="s">
        <v>1342</v>
      </c>
    </row>
    <row r="154" spans="1:19" ht="16.5" customHeight="1" x14ac:dyDescent="0.25">
      <c r="A154" s="2" t="s">
        <v>62</v>
      </c>
      <c r="B154" s="2" t="s">
        <v>872</v>
      </c>
      <c r="C154" s="2" t="s">
        <v>877</v>
      </c>
      <c r="D154" s="3">
        <v>100000</v>
      </c>
      <c r="E154" s="3">
        <v>500000</v>
      </c>
      <c r="F154" s="3">
        <v>5000000</v>
      </c>
      <c r="G154" s="4">
        <f t="shared" si="10"/>
        <v>5600000</v>
      </c>
      <c r="H154" s="4">
        <v>1000000</v>
      </c>
      <c r="I154" s="4">
        <f t="shared" si="11"/>
        <v>6600000</v>
      </c>
      <c r="K154" s="2" t="s">
        <v>873</v>
      </c>
      <c r="M154" s="2" t="s">
        <v>10</v>
      </c>
      <c r="N154" s="2" t="s">
        <v>1</v>
      </c>
      <c r="O154" s="2">
        <v>33177</v>
      </c>
      <c r="P154" s="2" t="s">
        <v>874</v>
      </c>
      <c r="Q154" s="2" t="s">
        <v>875</v>
      </c>
      <c r="R154" s="2" t="s">
        <v>876</v>
      </c>
      <c r="S154" s="2" t="s">
        <v>1341</v>
      </c>
    </row>
    <row r="155" spans="1:19" ht="16.5" customHeight="1" x14ac:dyDescent="0.25">
      <c r="I155" s="15">
        <f>SUM(I105:I154)</f>
        <v>13397087.140000001</v>
      </c>
    </row>
    <row r="156" spans="1:19" s="8" customFormat="1" ht="21" customHeight="1" x14ac:dyDescent="0.25">
      <c r="A156" s="7" t="s">
        <v>1223</v>
      </c>
      <c r="B156" s="16" t="s">
        <v>1407</v>
      </c>
      <c r="D156" s="9"/>
      <c r="E156" s="9"/>
      <c r="F156" s="9"/>
      <c r="G156" s="9"/>
      <c r="H156" s="9"/>
      <c r="I156" s="9"/>
    </row>
    <row r="157" spans="1:19" ht="16.5" customHeight="1" x14ac:dyDescent="0.25">
      <c r="A157" s="2" t="s">
        <v>230</v>
      </c>
      <c r="B157" s="2" t="s">
        <v>751</v>
      </c>
      <c r="C157" s="2" t="s">
        <v>757</v>
      </c>
      <c r="D157" s="3">
        <v>0</v>
      </c>
      <c r="E157" s="3">
        <v>5000</v>
      </c>
      <c r="F157" s="3">
        <v>15000</v>
      </c>
      <c r="G157" s="4">
        <f t="shared" ref="G157:G162" si="12">SUM(D157:F157)</f>
        <v>20000</v>
      </c>
      <c r="I157" s="4">
        <f t="shared" ref="I157:I162" si="13">G157+H157</f>
        <v>20000</v>
      </c>
      <c r="K157" s="2" t="s">
        <v>752</v>
      </c>
      <c r="M157" s="2" t="s">
        <v>753</v>
      </c>
      <c r="N157" s="2" t="s">
        <v>11</v>
      </c>
      <c r="O157" s="2">
        <v>33043</v>
      </c>
      <c r="P157" s="2" t="s">
        <v>754</v>
      </c>
      <c r="Q157" s="2" t="s">
        <v>755</v>
      </c>
      <c r="R157" s="2" t="s">
        <v>756</v>
      </c>
      <c r="S157" s="2" t="s">
        <v>1340</v>
      </c>
    </row>
    <row r="158" spans="1:19" ht="16.5" customHeight="1" x14ac:dyDescent="0.25">
      <c r="A158" s="2" t="s">
        <v>230</v>
      </c>
      <c r="B158" s="2" t="s">
        <v>223</v>
      </c>
      <c r="C158" s="2" t="s">
        <v>105</v>
      </c>
      <c r="G158" s="4">
        <f t="shared" si="12"/>
        <v>0</v>
      </c>
      <c r="H158" s="4">
        <v>10000</v>
      </c>
      <c r="I158" s="4">
        <f t="shared" si="13"/>
        <v>10000</v>
      </c>
      <c r="K158" s="2" t="s">
        <v>224</v>
      </c>
      <c r="L158" s="2" t="s">
        <v>225</v>
      </c>
      <c r="M158" s="2" t="s">
        <v>226</v>
      </c>
      <c r="N158" s="2" t="s">
        <v>1</v>
      </c>
      <c r="O158" s="2">
        <v>33064</v>
      </c>
      <c r="P158" s="2" t="s">
        <v>227</v>
      </c>
      <c r="Q158" s="2" t="s">
        <v>19</v>
      </c>
      <c r="R158" s="2" t="s">
        <v>228</v>
      </c>
      <c r="S158" s="2" t="s">
        <v>229</v>
      </c>
    </row>
    <row r="159" spans="1:19" ht="16.5" customHeight="1" x14ac:dyDescent="0.25">
      <c r="A159" s="2" t="s">
        <v>230</v>
      </c>
      <c r="B159" s="2" t="s">
        <v>438</v>
      </c>
      <c r="C159" s="2" t="s">
        <v>443</v>
      </c>
      <c r="D159" s="3">
        <v>300</v>
      </c>
      <c r="E159" s="3">
        <v>2500</v>
      </c>
      <c r="F159" s="3">
        <v>4500</v>
      </c>
      <c r="G159" s="4">
        <f t="shared" si="12"/>
        <v>7300</v>
      </c>
      <c r="H159" s="4">
        <v>0</v>
      </c>
      <c r="I159" s="4">
        <f t="shared" si="13"/>
        <v>7300</v>
      </c>
      <c r="K159" s="2" t="s">
        <v>439</v>
      </c>
      <c r="M159" s="2" t="s">
        <v>440</v>
      </c>
      <c r="N159" s="2" t="s">
        <v>1</v>
      </c>
      <c r="O159" s="2">
        <v>33036</v>
      </c>
      <c r="P159" s="2" t="s">
        <v>441</v>
      </c>
      <c r="Q159" s="2" t="s">
        <v>60</v>
      </c>
      <c r="R159" s="2" t="s">
        <v>442</v>
      </c>
      <c r="S159" s="2" t="s">
        <v>1339</v>
      </c>
    </row>
    <row r="160" spans="1:19" ht="16.5" customHeight="1" x14ac:dyDescent="0.25">
      <c r="A160" s="2" t="s">
        <v>230</v>
      </c>
      <c r="B160" s="2" t="s">
        <v>606</v>
      </c>
      <c r="C160" s="2" t="s">
        <v>611</v>
      </c>
      <c r="D160" s="3">
        <v>10000</v>
      </c>
      <c r="E160" s="3">
        <v>60000</v>
      </c>
      <c r="F160" s="3">
        <v>100000</v>
      </c>
      <c r="G160" s="4">
        <f t="shared" si="12"/>
        <v>170000</v>
      </c>
      <c r="H160" s="4">
        <v>45000</v>
      </c>
      <c r="I160" s="4">
        <f t="shared" si="13"/>
        <v>215000</v>
      </c>
      <c r="K160" s="2" t="s">
        <v>607</v>
      </c>
      <c r="M160" s="2" t="s">
        <v>257</v>
      </c>
      <c r="N160" s="2" t="s">
        <v>1</v>
      </c>
      <c r="O160" s="2">
        <v>33040</v>
      </c>
      <c r="P160" s="2" t="s">
        <v>608</v>
      </c>
      <c r="Q160" s="2" t="s">
        <v>19</v>
      </c>
      <c r="R160" s="2" t="s">
        <v>609</v>
      </c>
      <c r="S160" s="2" t="s">
        <v>610</v>
      </c>
    </row>
    <row r="161" spans="1:19" ht="16.5" customHeight="1" x14ac:dyDescent="0.25">
      <c r="A161" s="2" t="s">
        <v>230</v>
      </c>
      <c r="B161" s="2" t="s">
        <v>460</v>
      </c>
      <c r="C161" s="2" t="s">
        <v>466</v>
      </c>
      <c r="D161" s="3">
        <v>0</v>
      </c>
      <c r="E161" s="3">
        <v>300</v>
      </c>
      <c r="F161" s="3">
        <v>0</v>
      </c>
      <c r="G161" s="4">
        <f t="shared" si="12"/>
        <v>300</v>
      </c>
      <c r="H161" s="4">
        <v>0</v>
      </c>
      <c r="I161" s="4">
        <f t="shared" si="13"/>
        <v>300</v>
      </c>
      <c r="K161" s="2" t="s">
        <v>461</v>
      </c>
      <c r="M161" s="2" t="s">
        <v>257</v>
      </c>
      <c r="N161" s="2" t="s">
        <v>1</v>
      </c>
      <c r="O161" s="2">
        <v>33040</v>
      </c>
      <c r="P161" s="2" t="s">
        <v>462</v>
      </c>
      <c r="Q161" s="2" t="s">
        <v>463</v>
      </c>
      <c r="R161" s="2" t="s">
        <v>464</v>
      </c>
      <c r="S161" s="2" t="s">
        <v>465</v>
      </c>
    </row>
    <row r="162" spans="1:19" ht="16.5" customHeight="1" x14ac:dyDescent="0.25">
      <c r="A162" s="2" t="s">
        <v>230</v>
      </c>
      <c r="B162" s="2" t="s">
        <v>360</v>
      </c>
      <c r="C162" s="2" t="s">
        <v>366</v>
      </c>
      <c r="D162" s="3">
        <v>1000</v>
      </c>
      <c r="E162" s="3">
        <v>45000</v>
      </c>
      <c r="F162" s="3">
        <v>250000</v>
      </c>
      <c r="G162" s="4">
        <f t="shared" si="12"/>
        <v>296000</v>
      </c>
      <c r="H162" s="4">
        <v>155000</v>
      </c>
      <c r="I162" s="4">
        <f t="shared" si="13"/>
        <v>451000</v>
      </c>
      <c r="K162" s="2" t="s">
        <v>361</v>
      </c>
      <c r="M162" s="2" t="s">
        <v>238</v>
      </c>
      <c r="N162" s="2" t="s">
        <v>1</v>
      </c>
      <c r="O162" s="2">
        <v>33050</v>
      </c>
      <c r="P162" s="2" t="s">
        <v>362</v>
      </c>
      <c r="Q162" s="2" t="s">
        <v>363</v>
      </c>
      <c r="R162" s="2" t="s">
        <v>364</v>
      </c>
      <c r="S162" s="2" t="s">
        <v>365</v>
      </c>
    </row>
    <row r="163" spans="1:19" ht="16.5" customHeight="1" x14ac:dyDescent="0.25">
      <c r="A163" s="12" t="s">
        <v>230</v>
      </c>
      <c r="B163" s="12" t="s">
        <v>360</v>
      </c>
      <c r="C163" s="12" t="s">
        <v>1248</v>
      </c>
      <c r="D163" s="3">
        <v>500</v>
      </c>
      <c r="E163" s="3">
        <v>45000</v>
      </c>
      <c r="F163" s="3">
        <v>275000</v>
      </c>
      <c r="G163" s="3">
        <v>320500</v>
      </c>
      <c r="H163" s="3">
        <v>232000</v>
      </c>
      <c r="I163" s="3">
        <v>55250</v>
      </c>
      <c r="J163" s="10"/>
      <c r="K163" s="12" t="s">
        <v>1256</v>
      </c>
      <c r="L163" s="10"/>
      <c r="M163" s="12" t="s">
        <v>238</v>
      </c>
      <c r="N163" s="2" t="s">
        <v>1</v>
      </c>
      <c r="O163" s="12">
        <v>33050</v>
      </c>
      <c r="P163" s="12" t="s">
        <v>362</v>
      </c>
      <c r="Q163" s="12" t="s">
        <v>340</v>
      </c>
      <c r="R163" s="12" t="s">
        <v>364</v>
      </c>
      <c r="S163" s="12" t="s">
        <v>365</v>
      </c>
    </row>
    <row r="164" spans="1:19" ht="16.5" customHeight="1" x14ac:dyDescent="0.25">
      <c r="A164" s="2" t="s">
        <v>230</v>
      </c>
      <c r="B164" s="2" t="s">
        <v>718</v>
      </c>
      <c r="C164" s="2" t="s">
        <v>723</v>
      </c>
      <c r="D164" s="3">
        <v>7100</v>
      </c>
      <c r="E164" s="3">
        <v>11000</v>
      </c>
      <c r="F164" s="3">
        <v>40000</v>
      </c>
      <c r="G164" s="4">
        <f>SUM(D164:F164)</f>
        <v>58100</v>
      </c>
      <c r="H164" s="4">
        <v>75000</v>
      </c>
      <c r="I164" s="4">
        <f>G164+H164</f>
        <v>133100</v>
      </c>
      <c r="K164" s="2" t="s">
        <v>719</v>
      </c>
      <c r="M164" s="2" t="s">
        <v>257</v>
      </c>
      <c r="N164" s="2" t="s">
        <v>1</v>
      </c>
      <c r="O164" s="2">
        <v>33</v>
      </c>
      <c r="P164" s="2" t="s">
        <v>720</v>
      </c>
      <c r="Q164" s="2" t="s">
        <v>721</v>
      </c>
      <c r="R164" s="2" t="s">
        <v>722</v>
      </c>
      <c r="S164" s="2" t="s">
        <v>1338</v>
      </c>
    </row>
    <row r="165" spans="1:19" ht="16.5" customHeight="1" x14ac:dyDescent="0.25">
      <c r="A165" s="2" t="s">
        <v>230</v>
      </c>
      <c r="B165" s="2" t="s">
        <v>758</v>
      </c>
      <c r="C165" s="2" t="s">
        <v>764</v>
      </c>
      <c r="D165" s="3">
        <v>0</v>
      </c>
      <c r="E165" s="3">
        <v>0</v>
      </c>
      <c r="F165" s="3">
        <v>0</v>
      </c>
      <c r="G165" s="4">
        <f>SUM(D165:F165)</f>
        <v>0</v>
      </c>
      <c r="H165" s="4">
        <v>25000</v>
      </c>
      <c r="I165" s="4">
        <f>G165+H165</f>
        <v>25000</v>
      </c>
      <c r="K165" s="2" t="s">
        <v>759</v>
      </c>
      <c r="L165" s="2" t="s">
        <v>760</v>
      </c>
      <c r="M165" s="2" t="s">
        <v>257</v>
      </c>
      <c r="N165" s="2" t="s">
        <v>761</v>
      </c>
      <c r="O165" s="2">
        <v>33040</v>
      </c>
      <c r="P165" s="2" t="s">
        <v>762</v>
      </c>
      <c r="Q165" s="2" t="s">
        <v>19</v>
      </c>
      <c r="R165" s="2" t="s">
        <v>763</v>
      </c>
      <c r="S165" s="2" t="s">
        <v>1337</v>
      </c>
    </row>
    <row r="166" spans="1:19" ht="16.5" customHeight="1" x14ac:dyDescent="0.25">
      <c r="A166" s="2" t="s">
        <v>230</v>
      </c>
      <c r="B166" s="2" t="s">
        <v>255</v>
      </c>
      <c r="C166" s="2" t="s">
        <v>260</v>
      </c>
      <c r="E166" s="3">
        <v>1000</v>
      </c>
      <c r="F166" s="3">
        <v>15000</v>
      </c>
      <c r="G166" s="4">
        <f>SUM(D166:F166)</f>
        <v>16000</v>
      </c>
      <c r="H166" s="4">
        <v>1000</v>
      </c>
      <c r="I166" s="4">
        <f>G166+H166</f>
        <v>17000</v>
      </c>
      <c r="K166" s="2" t="s">
        <v>256</v>
      </c>
      <c r="M166" s="2" t="s">
        <v>257</v>
      </c>
      <c r="N166" s="2" t="s">
        <v>1</v>
      </c>
      <c r="O166" s="2">
        <v>33040</v>
      </c>
      <c r="P166" s="2" t="s">
        <v>258</v>
      </c>
      <c r="Q166" s="2" t="s">
        <v>19</v>
      </c>
      <c r="R166" s="2" t="s">
        <v>259</v>
      </c>
      <c r="S166" s="2" t="s">
        <v>1336</v>
      </c>
    </row>
    <row r="167" spans="1:19" ht="16.5" customHeight="1" x14ac:dyDescent="0.25">
      <c r="I167" s="15">
        <f>SUM(I157:I166)</f>
        <v>933950</v>
      </c>
    </row>
    <row r="168" spans="1:19" s="8" customFormat="1" ht="21" customHeight="1" x14ac:dyDescent="0.25">
      <c r="A168" s="7" t="s">
        <v>1224</v>
      </c>
      <c r="B168" s="16" t="s">
        <v>1408</v>
      </c>
      <c r="D168" s="9"/>
      <c r="E168" s="9"/>
      <c r="F168" s="9"/>
      <c r="G168" s="9"/>
      <c r="H168" s="9"/>
      <c r="I168" s="9"/>
    </row>
    <row r="169" spans="1:19" ht="16.5" customHeight="1" x14ac:dyDescent="0.25">
      <c r="A169" s="2" t="s">
        <v>95</v>
      </c>
      <c r="B169" s="2" t="s">
        <v>922</v>
      </c>
      <c r="C169" s="2" t="s">
        <v>927</v>
      </c>
      <c r="D169" s="3">
        <v>0</v>
      </c>
      <c r="E169" s="3">
        <v>2359</v>
      </c>
      <c r="F169" s="3">
        <v>5490</v>
      </c>
      <c r="G169" s="4">
        <f t="shared" ref="G169:G175" si="14">SUM(D169:F169)</f>
        <v>7849</v>
      </c>
      <c r="H169" s="4">
        <v>750</v>
      </c>
      <c r="I169" s="4">
        <f t="shared" ref="I169:I175" si="15">G169+H169</f>
        <v>8599</v>
      </c>
      <c r="K169" s="2" t="s">
        <v>923</v>
      </c>
      <c r="M169" s="2" t="s">
        <v>396</v>
      </c>
      <c r="N169" s="2" t="s">
        <v>1</v>
      </c>
      <c r="O169" s="2" t="s">
        <v>924</v>
      </c>
      <c r="P169" s="2" t="s">
        <v>925</v>
      </c>
      <c r="Q169" s="2" t="s">
        <v>53</v>
      </c>
      <c r="R169" s="2" t="s">
        <v>926</v>
      </c>
      <c r="S169" s="2" t="s">
        <v>1335</v>
      </c>
    </row>
    <row r="170" spans="1:19" ht="16.5" customHeight="1" x14ac:dyDescent="0.25">
      <c r="A170" s="2" t="s">
        <v>95</v>
      </c>
      <c r="B170" s="2" t="s">
        <v>1145</v>
      </c>
      <c r="C170" s="2" t="s">
        <v>1151</v>
      </c>
      <c r="D170" s="3">
        <v>107</v>
      </c>
      <c r="E170" s="3">
        <v>1836</v>
      </c>
      <c r="F170" s="3">
        <v>9682</v>
      </c>
      <c r="G170" s="4">
        <f t="shared" si="14"/>
        <v>11625</v>
      </c>
      <c r="H170" s="4">
        <v>6842</v>
      </c>
      <c r="I170" s="4">
        <f t="shared" si="15"/>
        <v>18467</v>
      </c>
      <c r="K170" s="2" t="s">
        <v>1146</v>
      </c>
      <c r="M170" s="2" t="s">
        <v>510</v>
      </c>
      <c r="N170" s="2" t="s">
        <v>1</v>
      </c>
      <c r="O170" s="2">
        <v>32751</v>
      </c>
      <c r="P170" s="2" t="s">
        <v>1147</v>
      </c>
      <c r="Q170" s="2" t="s">
        <v>1148</v>
      </c>
      <c r="R170" s="2" t="s">
        <v>1149</v>
      </c>
      <c r="S170" s="2" t="s">
        <v>1150</v>
      </c>
    </row>
    <row r="171" spans="1:19" ht="16.5" customHeight="1" x14ac:dyDescent="0.25">
      <c r="A171" s="2" t="s">
        <v>95</v>
      </c>
      <c r="B171" s="2" t="s">
        <v>405</v>
      </c>
      <c r="C171" s="2" t="s">
        <v>412</v>
      </c>
      <c r="D171" s="3">
        <v>0</v>
      </c>
      <c r="E171" s="3">
        <v>0</v>
      </c>
      <c r="F171" s="3">
        <v>1500</v>
      </c>
      <c r="G171" s="4">
        <f t="shared" si="14"/>
        <v>1500</v>
      </c>
      <c r="H171" s="4">
        <v>8500</v>
      </c>
      <c r="I171" s="4">
        <f t="shared" si="15"/>
        <v>10000</v>
      </c>
      <c r="K171" s="2" t="s">
        <v>406</v>
      </c>
      <c r="M171" s="2" t="s">
        <v>407</v>
      </c>
      <c r="N171" s="2" t="s">
        <v>1</v>
      </c>
      <c r="O171" s="2" t="s">
        <v>408</v>
      </c>
      <c r="P171" s="2" t="s">
        <v>409</v>
      </c>
      <c r="Q171" s="2" t="s">
        <v>19</v>
      </c>
      <c r="R171" s="2" t="s">
        <v>410</v>
      </c>
      <c r="S171" s="2" t="s">
        <v>411</v>
      </c>
    </row>
    <row r="172" spans="1:19" ht="16.5" customHeight="1" x14ac:dyDescent="0.25">
      <c r="A172" s="2" t="s">
        <v>95</v>
      </c>
      <c r="B172" s="2" t="s">
        <v>832</v>
      </c>
      <c r="C172" s="2" t="s">
        <v>775</v>
      </c>
      <c r="D172" s="3">
        <v>0</v>
      </c>
      <c r="E172" s="3">
        <v>0</v>
      </c>
      <c r="F172" s="3">
        <v>0</v>
      </c>
      <c r="G172" s="4">
        <f t="shared" si="14"/>
        <v>0</v>
      </c>
      <c r="H172" s="4">
        <v>3500</v>
      </c>
      <c r="I172" s="4">
        <f t="shared" si="15"/>
        <v>3500</v>
      </c>
      <c r="K172" s="2" t="s">
        <v>833</v>
      </c>
      <c r="M172" s="2" t="s">
        <v>396</v>
      </c>
      <c r="N172" s="2" t="s">
        <v>1</v>
      </c>
      <c r="O172" s="2">
        <v>32789</v>
      </c>
      <c r="P172" s="2" t="s">
        <v>834</v>
      </c>
      <c r="Q172" s="2" t="s">
        <v>19</v>
      </c>
      <c r="R172" s="2" t="s">
        <v>835</v>
      </c>
      <c r="S172" s="2" t="s">
        <v>836</v>
      </c>
    </row>
    <row r="173" spans="1:19" ht="16.5" customHeight="1" x14ac:dyDescent="0.25">
      <c r="A173" s="2" t="s">
        <v>95</v>
      </c>
      <c r="B173" s="2" t="s">
        <v>826</v>
      </c>
      <c r="C173" s="2" t="s">
        <v>831</v>
      </c>
      <c r="D173" s="3">
        <v>200</v>
      </c>
      <c r="E173" s="3">
        <v>450</v>
      </c>
      <c r="F173" s="3">
        <v>17420</v>
      </c>
      <c r="G173" s="4">
        <f t="shared" si="14"/>
        <v>18070</v>
      </c>
      <c r="H173" s="4">
        <v>2850</v>
      </c>
      <c r="I173" s="4">
        <f t="shared" si="15"/>
        <v>20920</v>
      </c>
      <c r="K173" s="2" t="s">
        <v>827</v>
      </c>
      <c r="L173" s="2" t="s">
        <v>828</v>
      </c>
      <c r="M173" s="2" t="s">
        <v>92</v>
      </c>
      <c r="N173" s="2" t="s">
        <v>1</v>
      </c>
      <c r="O173" s="2">
        <v>32811</v>
      </c>
      <c r="P173" s="2" t="s">
        <v>829</v>
      </c>
      <c r="Q173" s="2" t="s">
        <v>19</v>
      </c>
      <c r="R173" s="2" t="s">
        <v>830</v>
      </c>
      <c r="S173" s="2">
        <v>4078499948</v>
      </c>
    </row>
    <row r="174" spans="1:19" ht="16.5" customHeight="1" x14ac:dyDescent="0.25">
      <c r="A174" s="2" t="s">
        <v>95</v>
      </c>
      <c r="B174" s="2" t="s">
        <v>878</v>
      </c>
      <c r="C174" s="2" t="s">
        <v>883</v>
      </c>
      <c r="D174" s="3">
        <v>0</v>
      </c>
      <c r="E174" s="3">
        <v>500</v>
      </c>
      <c r="F174" s="3">
        <v>12500</v>
      </c>
      <c r="G174" s="4">
        <f t="shared" si="14"/>
        <v>13000</v>
      </c>
      <c r="H174" s="4">
        <v>3328.52</v>
      </c>
      <c r="I174" s="4">
        <f t="shared" si="15"/>
        <v>16328.52</v>
      </c>
      <c r="K174" s="2" t="s">
        <v>879</v>
      </c>
      <c r="M174" s="2" t="s">
        <v>92</v>
      </c>
      <c r="N174" s="2" t="s">
        <v>1</v>
      </c>
      <c r="O174" s="2">
        <v>32801</v>
      </c>
      <c r="P174" s="2" t="s">
        <v>880</v>
      </c>
      <c r="Q174" s="2" t="s">
        <v>19</v>
      </c>
      <c r="R174" s="2" t="s">
        <v>881</v>
      </c>
      <c r="S174" s="2" t="s">
        <v>882</v>
      </c>
    </row>
    <row r="175" spans="1:19" ht="16.5" customHeight="1" x14ac:dyDescent="0.25">
      <c r="A175" s="2" t="s">
        <v>95</v>
      </c>
      <c r="B175" s="2" t="s">
        <v>508</v>
      </c>
      <c r="C175" s="2" t="s">
        <v>513</v>
      </c>
      <c r="D175" s="3">
        <v>0</v>
      </c>
      <c r="E175" s="3">
        <v>20000</v>
      </c>
      <c r="F175" s="3">
        <v>10000</v>
      </c>
      <c r="G175" s="4">
        <f t="shared" si="14"/>
        <v>30000</v>
      </c>
      <c r="H175" s="4">
        <v>25000</v>
      </c>
      <c r="I175" s="4">
        <f t="shared" si="15"/>
        <v>55000</v>
      </c>
      <c r="K175" s="2" t="s">
        <v>509</v>
      </c>
      <c r="M175" s="2" t="s">
        <v>510</v>
      </c>
      <c r="N175" s="2" t="s">
        <v>1</v>
      </c>
      <c r="O175" s="2">
        <v>32751</v>
      </c>
      <c r="P175" s="2" t="s">
        <v>511</v>
      </c>
      <c r="Q175" s="2" t="s">
        <v>179</v>
      </c>
      <c r="R175" s="2" t="s">
        <v>512</v>
      </c>
      <c r="S175" s="2" t="s">
        <v>1299</v>
      </c>
    </row>
    <row r="176" spans="1:19" ht="16.5" customHeight="1" x14ac:dyDescent="0.25">
      <c r="A176" s="12" t="s">
        <v>95</v>
      </c>
      <c r="B176" s="12" t="s">
        <v>1240</v>
      </c>
      <c r="C176" s="12" t="s">
        <v>1249</v>
      </c>
      <c r="E176" s="3">
        <v>1450</v>
      </c>
      <c r="F176" s="3">
        <v>18564</v>
      </c>
      <c r="G176" s="3">
        <v>20014</v>
      </c>
      <c r="H176" s="3">
        <v>20752.16</v>
      </c>
      <c r="I176" s="3">
        <v>40766.160000000003</v>
      </c>
      <c r="K176" s="12" t="s">
        <v>1257</v>
      </c>
      <c r="M176" s="12" t="s">
        <v>510</v>
      </c>
      <c r="N176" s="2" t="s">
        <v>1</v>
      </c>
      <c r="O176" s="12">
        <v>32751</v>
      </c>
      <c r="P176" s="12" t="s">
        <v>511</v>
      </c>
      <c r="Q176" s="12" t="s">
        <v>19</v>
      </c>
      <c r="R176" s="12" t="s">
        <v>512</v>
      </c>
      <c r="S176" s="12" t="s">
        <v>1299</v>
      </c>
    </row>
    <row r="177" spans="1:19" ht="16.5" customHeight="1" x14ac:dyDescent="0.25">
      <c r="A177" s="2" t="s">
        <v>95</v>
      </c>
      <c r="B177" s="2" t="s">
        <v>837</v>
      </c>
      <c r="C177" s="2" t="s">
        <v>843</v>
      </c>
      <c r="D177" s="3">
        <v>0</v>
      </c>
      <c r="E177" s="3">
        <v>0</v>
      </c>
      <c r="F177" s="3">
        <v>0</v>
      </c>
      <c r="G177" s="4">
        <f t="shared" ref="G177:G193" si="16">SUM(D177:F177)</f>
        <v>0</v>
      </c>
      <c r="H177" s="4">
        <v>5473</v>
      </c>
      <c r="I177" s="4">
        <f t="shared" ref="I177:I193" si="17">G177+H177</f>
        <v>5473</v>
      </c>
      <c r="K177" s="2" t="s">
        <v>838</v>
      </c>
      <c r="M177" s="2" t="s">
        <v>396</v>
      </c>
      <c r="N177" s="2" t="s">
        <v>1</v>
      </c>
      <c r="O177" s="2" t="s">
        <v>839</v>
      </c>
      <c r="P177" s="2" t="s">
        <v>840</v>
      </c>
      <c r="Q177" s="2" t="s">
        <v>19</v>
      </c>
      <c r="R177" s="2" t="s">
        <v>841</v>
      </c>
      <c r="S177" s="2" t="s">
        <v>842</v>
      </c>
    </row>
    <row r="178" spans="1:19" ht="16.5" customHeight="1" x14ac:dyDescent="0.25">
      <c r="A178" s="2" t="s">
        <v>95</v>
      </c>
      <c r="B178" s="2" t="s">
        <v>239</v>
      </c>
      <c r="C178" s="2" t="s">
        <v>245</v>
      </c>
      <c r="D178" s="3">
        <v>1500</v>
      </c>
      <c r="E178" s="3">
        <v>300000</v>
      </c>
      <c r="F178" s="3">
        <v>20000</v>
      </c>
      <c r="G178" s="4">
        <f t="shared" si="16"/>
        <v>321500</v>
      </c>
      <c r="H178" s="4">
        <v>45000</v>
      </c>
      <c r="I178" s="4">
        <f t="shared" si="17"/>
        <v>366500</v>
      </c>
      <c r="K178" s="2" t="s">
        <v>240</v>
      </c>
      <c r="M178" s="2" t="s">
        <v>241</v>
      </c>
      <c r="N178" s="2" t="s">
        <v>1</v>
      </c>
      <c r="O178" s="2" t="s">
        <v>242</v>
      </c>
      <c r="P178" s="2" t="s">
        <v>243</v>
      </c>
      <c r="Q178" s="2" t="s">
        <v>60</v>
      </c>
      <c r="R178" s="2" t="s">
        <v>244</v>
      </c>
      <c r="S178" s="2" t="s">
        <v>1334</v>
      </c>
    </row>
    <row r="179" spans="1:19" ht="16.5" customHeight="1" x14ac:dyDescent="0.25">
      <c r="A179" s="2" t="s">
        <v>95</v>
      </c>
      <c r="B179" s="2" t="s">
        <v>543</v>
      </c>
      <c r="C179" s="2" t="s">
        <v>548</v>
      </c>
      <c r="D179" s="3">
        <v>0</v>
      </c>
      <c r="E179" s="3">
        <v>0</v>
      </c>
      <c r="F179" s="3">
        <v>0</v>
      </c>
      <c r="G179" s="4">
        <f t="shared" si="16"/>
        <v>0</v>
      </c>
      <c r="H179" s="4">
        <v>22000</v>
      </c>
      <c r="I179" s="4">
        <f t="shared" si="17"/>
        <v>22000</v>
      </c>
      <c r="K179" s="2" t="s">
        <v>544</v>
      </c>
      <c r="M179" s="2" t="s">
        <v>92</v>
      </c>
      <c r="N179" s="2" t="s">
        <v>1</v>
      </c>
      <c r="O179" s="2">
        <v>32802</v>
      </c>
      <c r="P179" s="2" t="s">
        <v>545</v>
      </c>
      <c r="Q179" s="2" t="s">
        <v>19</v>
      </c>
      <c r="R179" s="2" t="s">
        <v>546</v>
      </c>
      <c r="S179" s="2" t="s">
        <v>547</v>
      </c>
    </row>
    <row r="180" spans="1:19" ht="16.5" customHeight="1" x14ac:dyDescent="0.25">
      <c r="A180" s="2" t="s">
        <v>95</v>
      </c>
      <c r="B180" s="2" t="s">
        <v>808</v>
      </c>
      <c r="C180" s="2" t="s">
        <v>812</v>
      </c>
      <c r="D180" s="3">
        <v>0</v>
      </c>
      <c r="E180" s="3">
        <v>0</v>
      </c>
      <c r="F180" s="3">
        <v>0</v>
      </c>
      <c r="G180" s="4">
        <f t="shared" si="16"/>
        <v>0</v>
      </c>
      <c r="H180" s="4">
        <v>12000</v>
      </c>
      <c r="I180" s="4">
        <f t="shared" si="17"/>
        <v>12000</v>
      </c>
      <c r="K180" s="2" t="s">
        <v>809</v>
      </c>
      <c r="M180" s="2" t="s">
        <v>241</v>
      </c>
      <c r="N180" s="2" t="s">
        <v>1</v>
      </c>
      <c r="O180" s="2">
        <v>32808</v>
      </c>
      <c r="P180" s="2" t="s">
        <v>810</v>
      </c>
      <c r="Q180" s="2" t="s">
        <v>19</v>
      </c>
      <c r="R180" s="2" t="s">
        <v>811</v>
      </c>
      <c r="S180" s="2" t="s">
        <v>1333</v>
      </c>
    </row>
    <row r="181" spans="1:19" ht="16.5" customHeight="1" x14ac:dyDescent="0.25">
      <c r="A181" s="2" t="s">
        <v>95</v>
      </c>
      <c r="B181" s="2" t="s">
        <v>658</v>
      </c>
      <c r="C181" s="2" t="s">
        <v>660</v>
      </c>
      <c r="D181" s="3">
        <v>1500</v>
      </c>
      <c r="E181" s="3">
        <v>4000</v>
      </c>
      <c r="F181" s="3">
        <v>2500</v>
      </c>
      <c r="G181" s="4">
        <f t="shared" si="16"/>
        <v>8000</v>
      </c>
      <c r="H181" s="4">
        <v>1500</v>
      </c>
      <c r="I181" s="4">
        <f t="shared" si="17"/>
        <v>9500</v>
      </c>
      <c r="K181" s="2" t="s">
        <v>659</v>
      </c>
      <c r="M181" s="2" t="s">
        <v>510</v>
      </c>
      <c r="N181" s="2" t="s">
        <v>1</v>
      </c>
      <c r="O181" s="2">
        <v>32751</v>
      </c>
      <c r="P181" s="2" t="s">
        <v>533</v>
      </c>
      <c r="Q181" s="2" t="s">
        <v>60</v>
      </c>
      <c r="R181" s="2" t="s">
        <v>534</v>
      </c>
      <c r="S181" s="2" t="s">
        <v>1332</v>
      </c>
    </row>
    <row r="182" spans="1:19" ht="16.5" customHeight="1" x14ac:dyDescent="0.25">
      <c r="A182" s="2" t="s">
        <v>95</v>
      </c>
      <c r="B182" s="2" t="s">
        <v>908</v>
      </c>
      <c r="C182" s="2" t="s">
        <v>914</v>
      </c>
      <c r="D182" s="3">
        <v>0</v>
      </c>
      <c r="E182" s="3">
        <v>0</v>
      </c>
      <c r="F182" s="3">
        <v>0</v>
      </c>
      <c r="G182" s="4">
        <f t="shared" si="16"/>
        <v>0</v>
      </c>
      <c r="H182" s="4">
        <v>900</v>
      </c>
      <c r="I182" s="4">
        <f t="shared" si="17"/>
        <v>900</v>
      </c>
      <c r="K182" s="2" t="s">
        <v>909</v>
      </c>
      <c r="M182" s="2" t="s">
        <v>92</v>
      </c>
      <c r="N182" s="2" t="s">
        <v>1</v>
      </c>
      <c r="O182" s="2">
        <v>32802</v>
      </c>
      <c r="P182" s="2" t="s">
        <v>910</v>
      </c>
      <c r="Q182" s="2" t="s">
        <v>911</v>
      </c>
      <c r="R182" s="2" t="s">
        <v>912</v>
      </c>
      <c r="S182" s="2" t="s">
        <v>913</v>
      </c>
    </row>
    <row r="183" spans="1:19" ht="16.5" customHeight="1" x14ac:dyDescent="0.25">
      <c r="A183" s="2" t="s">
        <v>95</v>
      </c>
      <c r="B183" s="2" t="s">
        <v>337</v>
      </c>
      <c r="C183" s="2" t="s">
        <v>342</v>
      </c>
      <c r="D183" s="3">
        <v>0</v>
      </c>
      <c r="E183" s="3">
        <v>0</v>
      </c>
      <c r="F183" s="3">
        <v>0</v>
      </c>
      <c r="G183" s="4">
        <f t="shared" si="16"/>
        <v>0</v>
      </c>
      <c r="H183" s="4">
        <v>5850</v>
      </c>
      <c r="I183" s="4">
        <f t="shared" si="17"/>
        <v>5850</v>
      </c>
      <c r="K183" s="2" t="s">
        <v>338</v>
      </c>
      <c r="M183" s="2" t="s">
        <v>92</v>
      </c>
      <c r="N183" s="2" t="s">
        <v>1</v>
      </c>
      <c r="O183" s="2">
        <v>32803</v>
      </c>
      <c r="P183" s="2" t="s">
        <v>339</v>
      </c>
      <c r="Q183" s="2" t="s">
        <v>340</v>
      </c>
      <c r="R183" s="2" t="s">
        <v>341</v>
      </c>
      <c r="S183" s="2" t="s">
        <v>1331</v>
      </c>
    </row>
    <row r="184" spans="1:19" ht="16.5" customHeight="1" x14ac:dyDescent="0.25">
      <c r="A184" s="2" t="s">
        <v>95</v>
      </c>
      <c r="B184" s="2" t="s">
        <v>427</v>
      </c>
      <c r="C184" s="2" t="s">
        <v>432</v>
      </c>
      <c r="D184" s="3">
        <v>200</v>
      </c>
      <c r="E184" s="3">
        <v>500</v>
      </c>
      <c r="G184" s="4">
        <f t="shared" si="16"/>
        <v>700</v>
      </c>
      <c r="I184" s="4">
        <f t="shared" si="17"/>
        <v>700</v>
      </c>
      <c r="K184" s="2" t="s">
        <v>428</v>
      </c>
      <c r="M184" s="2" t="s">
        <v>92</v>
      </c>
      <c r="N184" s="2" t="s">
        <v>1</v>
      </c>
      <c r="O184" s="2">
        <v>32803</v>
      </c>
      <c r="P184" s="2" t="s">
        <v>429</v>
      </c>
      <c r="Q184" s="2" t="s">
        <v>430</v>
      </c>
      <c r="R184" s="2" t="s">
        <v>431</v>
      </c>
      <c r="S184" s="2" t="s">
        <v>1330</v>
      </c>
    </row>
    <row r="185" spans="1:19" ht="16.5" customHeight="1" x14ac:dyDescent="0.25">
      <c r="A185" s="2" t="s">
        <v>95</v>
      </c>
      <c r="B185" s="2" t="s">
        <v>90</v>
      </c>
      <c r="C185" s="2" t="s">
        <v>96</v>
      </c>
      <c r="D185" s="3">
        <v>0</v>
      </c>
      <c r="E185" s="3">
        <v>2000</v>
      </c>
      <c r="F185" s="3">
        <v>24000</v>
      </c>
      <c r="G185" s="4">
        <f t="shared" si="16"/>
        <v>26000</v>
      </c>
      <c r="H185" s="4">
        <v>31000</v>
      </c>
      <c r="I185" s="4">
        <f t="shared" si="17"/>
        <v>57000</v>
      </c>
      <c r="K185" s="2" t="s">
        <v>91</v>
      </c>
      <c r="M185" s="2" t="s">
        <v>92</v>
      </c>
      <c r="N185" s="2" t="s">
        <v>1</v>
      </c>
      <c r="O185" s="2">
        <v>32803</v>
      </c>
      <c r="P185" s="2" t="s">
        <v>93</v>
      </c>
      <c r="Q185" s="2" t="s">
        <v>53</v>
      </c>
      <c r="R185" s="2" t="s">
        <v>94</v>
      </c>
      <c r="S185" s="2" t="s">
        <v>1329</v>
      </c>
    </row>
    <row r="186" spans="1:19" ht="16.5" customHeight="1" x14ac:dyDescent="0.25">
      <c r="A186" s="2" t="s">
        <v>95</v>
      </c>
      <c r="B186" s="2" t="s">
        <v>467</v>
      </c>
      <c r="C186" s="2" t="s">
        <v>472</v>
      </c>
      <c r="D186" s="3">
        <v>900</v>
      </c>
      <c r="E186" s="3">
        <v>800</v>
      </c>
      <c r="F186" s="3">
        <v>9550</v>
      </c>
      <c r="G186" s="4">
        <f t="shared" si="16"/>
        <v>11250</v>
      </c>
      <c r="H186" s="4">
        <v>57844</v>
      </c>
      <c r="I186" s="4">
        <f t="shared" si="17"/>
        <v>69094</v>
      </c>
      <c r="K186" s="2" t="s">
        <v>468</v>
      </c>
      <c r="M186" s="2" t="s">
        <v>92</v>
      </c>
      <c r="N186" s="2" t="s">
        <v>1</v>
      </c>
      <c r="O186" s="2">
        <v>32803</v>
      </c>
      <c r="P186" s="2" t="s">
        <v>469</v>
      </c>
      <c r="Q186" s="2" t="s">
        <v>470</v>
      </c>
      <c r="R186" s="2" t="s">
        <v>471</v>
      </c>
      <c r="S186" s="2" t="s">
        <v>1328</v>
      </c>
    </row>
    <row r="187" spans="1:19" ht="16.5" customHeight="1" x14ac:dyDescent="0.25">
      <c r="A187" s="2" t="s">
        <v>95</v>
      </c>
      <c r="B187" s="2" t="s">
        <v>857</v>
      </c>
      <c r="C187" s="2" t="s">
        <v>105</v>
      </c>
      <c r="D187" s="3">
        <v>0</v>
      </c>
      <c r="E187" s="3">
        <v>0</v>
      </c>
      <c r="F187" s="3">
        <v>0</v>
      </c>
      <c r="G187" s="4">
        <f t="shared" si="16"/>
        <v>0</v>
      </c>
      <c r="H187" s="4">
        <v>42321</v>
      </c>
      <c r="I187" s="4">
        <f t="shared" si="17"/>
        <v>42321</v>
      </c>
      <c r="K187" s="2" t="s">
        <v>858</v>
      </c>
      <c r="M187" s="2" t="s">
        <v>92</v>
      </c>
      <c r="N187" s="2" t="s">
        <v>1</v>
      </c>
      <c r="O187" s="2">
        <v>32803</v>
      </c>
      <c r="P187" s="2" t="s">
        <v>859</v>
      </c>
      <c r="Q187" s="2" t="s">
        <v>27</v>
      </c>
      <c r="R187" s="2" t="s">
        <v>860</v>
      </c>
      <c r="S187" s="2" t="s">
        <v>1327</v>
      </c>
    </row>
    <row r="188" spans="1:19" ht="16.5" customHeight="1" x14ac:dyDescent="0.25">
      <c r="A188" s="2" t="s">
        <v>95</v>
      </c>
      <c r="B188" s="2" t="s">
        <v>844</v>
      </c>
      <c r="C188" s="2" t="s">
        <v>850</v>
      </c>
      <c r="D188" s="3">
        <v>180</v>
      </c>
      <c r="E188" s="3">
        <v>60</v>
      </c>
      <c r="F188" s="3">
        <v>0</v>
      </c>
      <c r="G188" s="4">
        <f t="shared" si="16"/>
        <v>240</v>
      </c>
      <c r="H188" s="4">
        <v>289</v>
      </c>
      <c r="I188" s="4">
        <f t="shared" si="17"/>
        <v>529</v>
      </c>
      <c r="K188" s="2" t="s">
        <v>845</v>
      </c>
      <c r="M188" s="2" t="s">
        <v>241</v>
      </c>
      <c r="N188" s="2" t="s">
        <v>1</v>
      </c>
      <c r="O188" s="2" t="s">
        <v>846</v>
      </c>
      <c r="P188" s="2" t="s">
        <v>847</v>
      </c>
      <c r="Q188" s="2" t="s">
        <v>848</v>
      </c>
      <c r="R188" s="2" t="s">
        <v>849</v>
      </c>
      <c r="S188" s="2" t="s">
        <v>1326</v>
      </c>
    </row>
    <row r="189" spans="1:19" ht="16.5" customHeight="1" x14ac:dyDescent="0.25">
      <c r="A189" s="2" t="s">
        <v>95</v>
      </c>
      <c r="B189" s="2" t="s">
        <v>724</v>
      </c>
      <c r="C189" s="2" t="s">
        <v>730</v>
      </c>
      <c r="D189" s="3">
        <v>0</v>
      </c>
      <c r="E189" s="3">
        <v>0</v>
      </c>
      <c r="F189" s="3">
        <v>2000</v>
      </c>
      <c r="G189" s="4">
        <f t="shared" si="16"/>
        <v>2000</v>
      </c>
      <c r="H189" s="4">
        <v>500</v>
      </c>
      <c r="I189" s="4">
        <f t="shared" si="17"/>
        <v>2500</v>
      </c>
      <c r="K189" s="2" t="s">
        <v>725</v>
      </c>
      <c r="L189" s="2" t="s">
        <v>726</v>
      </c>
      <c r="M189" s="2" t="s">
        <v>92</v>
      </c>
      <c r="N189" s="2" t="s">
        <v>1</v>
      </c>
      <c r="O189" s="2">
        <v>32828</v>
      </c>
      <c r="P189" s="2" t="s">
        <v>727</v>
      </c>
      <c r="Q189" s="2" t="s">
        <v>728</v>
      </c>
      <c r="R189" s="2" t="s">
        <v>729</v>
      </c>
      <c r="S189" s="2" t="s">
        <v>1325</v>
      </c>
    </row>
    <row r="190" spans="1:19" ht="16.5" customHeight="1" x14ac:dyDescent="0.25">
      <c r="A190" s="2" t="s">
        <v>95</v>
      </c>
      <c r="B190" s="2" t="s">
        <v>266</v>
      </c>
      <c r="C190" s="2" t="s">
        <v>272</v>
      </c>
      <c r="D190" s="3">
        <v>250</v>
      </c>
      <c r="E190" s="3">
        <v>400</v>
      </c>
      <c r="F190" s="3">
        <v>18000</v>
      </c>
      <c r="G190" s="4">
        <f t="shared" si="16"/>
        <v>18650</v>
      </c>
      <c r="H190" s="4">
        <v>2000</v>
      </c>
      <c r="I190" s="4">
        <f t="shared" si="17"/>
        <v>20650</v>
      </c>
      <c r="K190" s="2" t="s">
        <v>267</v>
      </c>
      <c r="L190" s="2" t="s">
        <v>268</v>
      </c>
      <c r="M190" s="2" t="s">
        <v>269</v>
      </c>
      <c r="N190" s="2" t="s">
        <v>1</v>
      </c>
      <c r="O190" s="2">
        <v>32805</v>
      </c>
      <c r="P190" s="2" t="s">
        <v>270</v>
      </c>
      <c r="Q190" s="2" t="s">
        <v>19</v>
      </c>
      <c r="R190" s="2" t="s">
        <v>271</v>
      </c>
      <c r="S190" s="2" t="s">
        <v>1324</v>
      </c>
    </row>
    <row r="191" spans="1:19" ht="16.5" customHeight="1" x14ac:dyDescent="0.25">
      <c r="A191" s="2" t="s">
        <v>95</v>
      </c>
      <c r="B191" s="2" t="s">
        <v>813</v>
      </c>
      <c r="C191" s="2" t="s">
        <v>818</v>
      </c>
      <c r="F191" s="3">
        <v>6000</v>
      </c>
      <c r="G191" s="4">
        <f t="shared" si="16"/>
        <v>6000</v>
      </c>
      <c r="H191" s="4">
        <v>12000</v>
      </c>
      <c r="I191" s="4">
        <f t="shared" si="17"/>
        <v>18000</v>
      </c>
      <c r="K191" s="2" t="s">
        <v>814</v>
      </c>
      <c r="L191" s="2" t="s">
        <v>815</v>
      </c>
      <c r="M191" s="2" t="s">
        <v>396</v>
      </c>
      <c r="N191" s="2" t="s">
        <v>1</v>
      </c>
      <c r="O191" s="2">
        <v>32792</v>
      </c>
      <c r="P191" s="2" t="s">
        <v>816</v>
      </c>
      <c r="Q191" s="2" t="s">
        <v>19</v>
      </c>
      <c r="R191" s="2" t="s">
        <v>817</v>
      </c>
      <c r="S191" s="2" t="s">
        <v>1323</v>
      </c>
    </row>
    <row r="192" spans="1:19" ht="16.5" customHeight="1" x14ac:dyDescent="0.25">
      <c r="A192" s="2" t="s">
        <v>95</v>
      </c>
      <c r="B192" s="2" t="s">
        <v>866</v>
      </c>
      <c r="C192" s="2" t="s">
        <v>871</v>
      </c>
      <c r="D192" s="3">
        <v>2359.5</v>
      </c>
      <c r="E192" s="3">
        <v>0</v>
      </c>
      <c r="F192" s="3">
        <v>0</v>
      </c>
      <c r="G192" s="4">
        <f t="shared" si="16"/>
        <v>2359.5</v>
      </c>
      <c r="H192" s="4">
        <v>2955.58</v>
      </c>
      <c r="I192" s="4">
        <f t="shared" si="17"/>
        <v>5315.08</v>
      </c>
      <c r="K192" s="2" t="s">
        <v>867</v>
      </c>
      <c r="M192" s="2" t="s">
        <v>92</v>
      </c>
      <c r="N192" s="2" t="s">
        <v>1</v>
      </c>
      <c r="O192" s="2">
        <v>32803</v>
      </c>
      <c r="P192" s="2" t="s">
        <v>868</v>
      </c>
      <c r="Q192" s="2" t="s">
        <v>869</v>
      </c>
      <c r="R192" s="2" t="s">
        <v>870</v>
      </c>
      <c r="S192" s="2" t="s">
        <v>1322</v>
      </c>
    </row>
    <row r="193" spans="1:19" s="10" customFormat="1" ht="16.5" customHeight="1" x14ac:dyDescent="0.25">
      <c r="A193" s="2" t="s">
        <v>95</v>
      </c>
      <c r="B193" s="2" t="s">
        <v>393</v>
      </c>
      <c r="C193" s="2" t="s">
        <v>399</v>
      </c>
      <c r="D193" s="3">
        <v>0</v>
      </c>
      <c r="E193" s="3">
        <v>500</v>
      </c>
      <c r="F193" s="3">
        <v>5000</v>
      </c>
      <c r="G193" s="4">
        <f t="shared" si="16"/>
        <v>5500</v>
      </c>
      <c r="H193" s="4">
        <v>0</v>
      </c>
      <c r="I193" s="4">
        <f t="shared" si="17"/>
        <v>5500</v>
      </c>
      <c r="J193" s="2"/>
      <c r="K193" s="2" t="s">
        <v>394</v>
      </c>
      <c r="L193" s="2" t="s">
        <v>395</v>
      </c>
      <c r="M193" s="2" t="s">
        <v>396</v>
      </c>
      <c r="N193" s="2" t="s">
        <v>1</v>
      </c>
      <c r="O193" s="2">
        <v>32789</v>
      </c>
      <c r="P193" s="2" t="s">
        <v>397</v>
      </c>
      <c r="Q193" s="2" t="s">
        <v>179</v>
      </c>
      <c r="R193" s="2" t="s">
        <v>398</v>
      </c>
      <c r="S193" s="2" t="s">
        <v>1321</v>
      </c>
    </row>
    <row r="194" spans="1:19" s="10" customFormat="1" ht="16.5" customHeight="1" x14ac:dyDescent="0.25">
      <c r="A194" s="2"/>
      <c r="B194" s="2"/>
      <c r="C194" s="2"/>
      <c r="D194" s="3"/>
      <c r="E194" s="3"/>
      <c r="F194" s="3"/>
      <c r="G194" s="4"/>
      <c r="H194" s="4"/>
      <c r="I194" s="15">
        <f>SUM(I169:I193)</f>
        <v>817412.76</v>
      </c>
      <c r="J194" s="2"/>
      <c r="K194" s="2"/>
      <c r="L194" s="2"/>
      <c r="M194" s="2"/>
      <c r="N194" s="2"/>
      <c r="O194" s="2"/>
      <c r="P194" s="2"/>
      <c r="Q194" s="2"/>
      <c r="R194" s="2"/>
      <c r="S194" s="2"/>
    </row>
    <row r="195" spans="1:19" s="8" customFormat="1" ht="21" customHeight="1" x14ac:dyDescent="0.25">
      <c r="A195" s="7" t="s">
        <v>1225</v>
      </c>
      <c r="B195" s="16" t="s">
        <v>1409</v>
      </c>
      <c r="D195" s="9"/>
      <c r="E195" s="9"/>
      <c r="F195" s="9"/>
      <c r="G195" s="9"/>
      <c r="H195" s="9"/>
      <c r="I195" s="9"/>
    </row>
    <row r="196" spans="1:19" ht="16.5" customHeight="1" x14ac:dyDescent="0.25">
      <c r="A196" s="2" t="s">
        <v>531</v>
      </c>
      <c r="B196" s="2" t="s">
        <v>801</v>
      </c>
      <c r="C196" s="2" t="s">
        <v>807</v>
      </c>
      <c r="D196" s="3">
        <v>0</v>
      </c>
      <c r="E196" s="3">
        <v>100</v>
      </c>
      <c r="F196" s="3">
        <v>0</v>
      </c>
      <c r="G196" s="4">
        <f>SUM(D196:F196)</f>
        <v>100</v>
      </c>
      <c r="H196" s="4">
        <v>13737</v>
      </c>
      <c r="I196" s="4">
        <f>G196+H196</f>
        <v>13837</v>
      </c>
      <c r="K196" s="2" t="s">
        <v>802</v>
      </c>
      <c r="M196" s="2" t="s">
        <v>803</v>
      </c>
      <c r="N196" s="2" t="s">
        <v>1</v>
      </c>
      <c r="O196" s="2">
        <v>34744</v>
      </c>
      <c r="P196" s="2" t="s">
        <v>804</v>
      </c>
      <c r="Q196" s="2" t="s">
        <v>805</v>
      </c>
      <c r="R196" s="2" t="s">
        <v>806</v>
      </c>
      <c r="S196" s="2" t="s">
        <v>1320</v>
      </c>
    </row>
    <row r="197" spans="1:19" ht="16.5" customHeight="1" x14ac:dyDescent="0.25">
      <c r="A197" s="2" t="s">
        <v>531</v>
      </c>
      <c r="B197" s="2" t="s">
        <v>527</v>
      </c>
      <c r="C197" s="2" t="s">
        <v>532</v>
      </c>
      <c r="D197" s="3">
        <v>0</v>
      </c>
      <c r="E197" s="3">
        <v>0</v>
      </c>
      <c r="F197" s="3">
        <v>0</v>
      </c>
      <c r="G197" s="4">
        <f>SUM(D197:F197)</f>
        <v>0</v>
      </c>
      <c r="H197" s="4">
        <v>900</v>
      </c>
      <c r="I197" s="4">
        <f>G197+H197</f>
        <v>900</v>
      </c>
      <c r="K197" s="2" t="s">
        <v>528</v>
      </c>
      <c r="M197" s="2" t="s">
        <v>510</v>
      </c>
      <c r="N197" s="2" t="s">
        <v>1</v>
      </c>
      <c r="O197" s="2">
        <v>32751</v>
      </c>
      <c r="P197" s="2" t="s">
        <v>529</v>
      </c>
      <c r="Q197" s="2" t="s">
        <v>154</v>
      </c>
      <c r="R197" s="2" t="s">
        <v>530</v>
      </c>
      <c r="S197" s="2" t="s">
        <v>1319</v>
      </c>
    </row>
    <row r="198" spans="1:19" ht="16.5" customHeight="1" x14ac:dyDescent="0.25">
      <c r="I198" s="15">
        <f>SUM(I196:I197)</f>
        <v>14737</v>
      </c>
    </row>
    <row r="199" spans="1:19" s="8" customFormat="1" ht="21" customHeight="1" x14ac:dyDescent="0.25">
      <c r="A199" s="7" t="s">
        <v>1226</v>
      </c>
      <c r="B199" s="16" t="s">
        <v>1410</v>
      </c>
      <c r="D199" s="9"/>
      <c r="E199" s="9"/>
      <c r="F199" s="9"/>
      <c r="G199" s="9"/>
      <c r="H199" s="9"/>
      <c r="I199" s="9"/>
    </row>
    <row r="200" spans="1:19" ht="16.5" customHeight="1" x14ac:dyDescent="0.25">
      <c r="A200" s="2" t="s">
        <v>103</v>
      </c>
      <c r="B200" s="2" t="s">
        <v>960</v>
      </c>
      <c r="C200" s="2" t="s">
        <v>965</v>
      </c>
      <c r="E200" s="3">
        <v>1500</v>
      </c>
      <c r="F200" s="3">
        <v>2000</v>
      </c>
      <c r="G200" s="4">
        <f>SUM(D200:F200)</f>
        <v>3500</v>
      </c>
      <c r="H200" s="4">
        <v>39000</v>
      </c>
      <c r="I200" s="4">
        <f>G200+H200</f>
        <v>42500</v>
      </c>
      <c r="K200" s="2" t="s">
        <v>961</v>
      </c>
      <c r="M200" s="2" t="s">
        <v>222</v>
      </c>
      <c r="N200" s="2" t="s">
        <v>1</v>
      </c>
      <c r="O200" s="2">
        <v>33408</v>
      </c>
      <c r="P200" s="2" t="s">
        <v>962</v>
      </c>
      <c r="Q200" s="2" t="s">
        <v>19</v>
      </c>
      <c r="R200" s="2" t="s">
        <v>963</v>
      </c>
      <c r="S200" s="2" t="s">
        <v>964</v>
      </c>
    </row>
    <row r="201" spans="1:19" ht="16.5" customHeight="1" x14ac:dyDescent="0.25">
      <c r="A201" s="2" t="s">
        <v>103</v>
      </c>
      <c r="B201" s="2" t="s">
        <v>1010</v>
      </c>
      <c r="C201" s="2" t="s">
        <v>775</v>
      </c>
      <c r="G201" s="4">
        <f>SUM(D201:F201)</f>
        <v>0</v>
      </c>
      <c r="H201" s="4">
        <v>14112</v>
      </c>
      <c r="I201" s="4">
        <f>G201+H201</f>
        <v>14112</v>
      </c>
      <c r="K201" s="2" t="s">
        <v>1011</v>
      </c>
      <c r="L201" s="2" t="s">
        <v>1012</v>
      </c>
      <c r="M201" s="2" t="s">
        <v>1013</v>
      </c>
      <c r="N201" s="2" t="s">
        <v>1</v>
      </c>
      <c r="O201" s="2">
        <v>33444</v>
      </c>
      <c r="P201" s="2" t="s">
        <v>1014</v>
      </c>
      <c r="Q201" s="2" t="s">
        <v>280</v>
      </c>
      <c r="R201" s="2" t="s">
        <v>1015</v>
      </c>
      <c r="S201" s="2" t="s">
        <v>1318</v>
      </c>
    </row>
    <row r="202" spans="1:19" ht="16.5" customHeight="1" x14ac:dyDescent="0.25">
      <c r="A202" s="2" t="s">
        <v>103</v>
      </c>
      <c r="B202" s="2" t="s">
        <v>319</v>
      </c>
      <c r="C202" s="2" t="s">
        <v>325</v>
      </c>
      <c r="D202" s="3">
        <v>2500</v>
      </c>
      <c r="E202" s="3">
        <v>2500</v>
      </c>
      <c r="F202" s="3">
        <v>3000</v>
      </c>
      <c r="G202" s="4">
        <f>SUM(D202:F202)</f>
        <v>8000</v>
      </c>
      <c r="H202" s="4">
        <v>17000</v>
      </c>
      <c r="I202" s="4">
        <f>G202+H202</f>
        <v>25000</v>
      </c>
      <c r="J202" s="10"/>
      <c r="K202" s="2" t="s">
        <v>320</v>
      </c>
      <c r="M202" s="2" t="s">
        <v>222</v>
      </c>
      <c r="N202" s="2" t="s">
        <v>1</v>
      </c>
      <c r="O202" s="2">
        <v>33405</v>
      </c>
      <c r="P202" s="2" t="s">
        <v>321</v>
      </c>
      <c r="Q202" s="2" t="s">
        <v>322</v>
      </c>
      <c r="R202" s="2" t="s">
        <v>323</v>
      </c>
      <c r="S202" s="2" t="s">
        <v>324</v>
      </c>
    </row>
    <row r="203" spans="1:19" ht="16.5" customHeight="1" x14ac:dyDescent="0.25">
      <c r="A203" s="2" t="s">
        <v>103</v>
      </c>
      <c r="B203" s="2" t="s">
        <v>645</v>
      </c>
      <c r="C203" s="2" t="s">
        <v>651</v>
      </c>
      <c r="D203" s="3">
        <v>12617.31</v>
      </c>
      <c r="E203" s="3">
        <v>0</v>
      </c>
      <c r="F203" s="3">
        <v>34500</v>
      </c>
      <c r="G203" s="4">
        <f>SUM(D203:F203)</f>
        <v>47117.31</v>
      </c>
      <c r="H203" s="4">
        <v>32035.23</v>
      </c>
      <c r="I203" s="4">
        <f>G203+H203</f>
        <v>79152.539999999994</v>
      </c>
      <c r="K203" s="2" t="s">
        <v>646</v>
      </c>
      <c r="M203" s="2" t="s">
        <v>647</v>
      </c>
      <c r="N203" s="2" t="s">
        <v>1</v>
      </c>
      <c r="O203" s="2">
        <v>33408</v>
      </c>
      <c r="P203" s="2" t="s">
        <v>648</v>
      </c>
      <c r="Q203" s="2" t="s">
        <v>649</v>
      </c>
      <c r="R203" s="2" t="s">
        <v>650</v>
      </c>
      <c r="S203" s="2" t="s">
        <v>1317</v>
      </c>
    </row>
    <row r="204" spans="1:19" ht="16.5" customHeight="1" x14ac:dyDescent="0.25">
      <c r="A204" s="12" t="s">
        <v>103</v>
      </c>
      <c r="B204" s="12" t="s">
        <v>1242</v>
      </c>
      <c r="C204" s="12" t="s">
        <v>1251</v>
      </c>
      <c r="F204" s="3">
        <v>71025</v>
      </c>
      <c r="G204" s="3">
        <v>71025</v>
      </c>
      <c r="H204" s="3"/>
      <c r="I204" s="3">
        <v>71025</v>
      </c>
      <c r="K204" s="12" t="s">
        <v>1259</v>
      </c>
      <c r="M204" s="12" t="s">
        <v>222</v>
      </c>
      <c r="N204" s="2" t="s">
        <v>1</v>
      </c>
      <c r="O204" s="12">
        <v>33401</v>
      </c>
      <c r="P204" s="12" t="s">
        <v>1266</v>
      </c>
      <c r="Q204" s="12" t="s">
        <v>1269</v>
      </c>
      <c r="R204" s="12" t="s">
        <v>1274</v>
      </c>
      <c r="S204" s="12" t="s">
        <v>1280</v>
      </c>
    </row>
    <row r="205" spans="1:19" ht="16.5" customHeight="1" x14ac:dyDescent="0.25">
      <c r="A205" s="2" t="s">
        <v>103</v>
      </c>
      <c r="B205" s="2" t="s">
        <v>97</v>
      </c>
      <c r="C205" s="2" t="s">
        <v>104</v>
      </c>
      <c r="D205" s="3">
        <v>0</v>
      </c>
      <c r="E205" s="3">
        <v>0</v>
      </c>
      <c r="F205" s="3">
        <v>5000</v>
      </c>
      <c r="G205" s="4">
        <f>SUM(D205:F205)</f>
        <v>5000</v>
      </c>
      <c r="H205" s="4">
        <v>5000</v>
      </c>
      <c r="I205" s="4">
        <f>G205+H205</f>
        <v>10000</v>
      </c>
      <c r="K205" s="2" t="s">
        <v>98</v>
      </c>
      <c r="M205" s="2" t="s">
        <v>99</v>
      </c>
      <c r="N205" s="2" t="s">
        <v>1</v>
      </c>
      <c r="O205" s="2">
        <v>33401</v>
      </c>
      <c r="P205" s="2" t="s">
        <v>100</v>
      </c>
      <c r="Q205" s="2" t="s">
        <v>27</v>
      </c>
      <c r="R205" s="2" t="s">
        <v>101</v>
      </c>
      <c r="S205" s="2" t="s">
        <v>102</v>
      </c>
    </row>
    <row r="206" spans="1:19" ht="16.5" customHeight="1" x14ac:dyDescent="0.25">
      <c r="A206" s="2" t="s">
        <v>103</v>
      </c>
      <c r="B206" s="2" t="s">
        <v>115</v>
      </c>
      <c r="C206" s="2" t="s">
        <v>122</v>
      </c>
      <c r="D206" s="3">
        <v>2500</v>
      </c>
      <c r="E206" s="3">
        <v>7500</v>
      </c>
      <c r="F206" s="3">
        <v>4133.34</v>
      </c>
      <c r="G206" s="4">
        <f>SUM(D206:F206)</f>
        <v>14133.34</v>
      </c>
      <c r="H206" s="4">
        <v>10000</v>
      </c>
      <c r="I206" s="4">
        <f>G206+H206</f>
        <v>24133.34</v>
      </c>
      <c r="K206" s="2" t="s">
        <v>116</v>
      </c>
      <c r="M206" s="2" t="s">
        <v>117</v>
      </c>
      <c r="N206" s="2" t="s">
        <v>1</v>
      </c>
      <c r="O206" s="2">
        <v>33405</v>
      </c>
      <c r="P206" s="2" t="s">
        <v>118</v>
      </c>
      <c r="Q206" s="2" t="s">
        <v>119</v>
      </c>
      <c r="R206" s="2" t="s">
        <v>120</v>
      </c>
      <c r="S206" s="2" t="s">
        <v>121</v>
      </c>
    </row>
    <row r="207" spans="1:19" ht="16.5" customHeight="1" x14ac:dyDescent="0.25">
      <c r="A207" s="2" t="s">
        <v>103</v>
      </c>
      <c r="B207" s="2" t="s">
        <v>638</v>
      </c>
      <c r="C207" s="2" t="s">
        <v>644</v>
      </c>
      <c r="D207" s="3">
        <v>0</v>
      </c>
      <c r="E207" s="3">
        <v>0</v>
      </c>
      <c r="F207" s="3">
        <v>55000</v>
      </c>
      <c r="G207" s="4">
        <f>SUM(D207:F207)</f>
        <v>55000</v>
      </c>
      <c r="H207" s="4">
        <v>15000</v>
      </c>
      <c r="I207" s="4">
        <f>G207+H207</f>
        <v>70000</v>
      </c>
      <c r="K207" s="2" t="s">
        <v>639</v>
      </c>
      <c r="M207" s="2" t="s">
        <v>640</v>
      </c>
      <c r="N207" s="2" t="s">
        <v>1</v>
      </c>
      <c r="O207" s="2">
        <v>33432</v>
      </c>
      <c r="P207" s="2" t="s">
        <v>641</v>
      </c>
      <c r="Q207" s="2" t="s">
        <v>498</v>
      </c>
      <c r="R207" s="2" t="s">
        <v>642</v>
      </c>
      <c r="S207" s="2" t="s">
        <v>643</v>
      </c>
    </row>
    <row r="208" spans="1:19" ht="16.5" customHeight="1" x14ac:dyDescent="0.25">
      <c r="A208" s="2" t="s">
        <v>103</v>
      </c>
      <c r="B208" s="2" t="s">
        <v>514</v>
      </c>
      <c r="C208" s="2" t="s">
        <v>520</v>
      </c>
      <c r="D208" s="3">
        <v>14000</v>
      </c>
      <c r="E208" s="3">
        <v>325971</v>
      </c>
      <c r="F208" s="3">
        <v>264500</v>
      </c>
      <c r="G208" s="4">
        <f>SUM(D208:F208)</f>
        <v>604471</v>
      </c>
      <c r="H208" s="4">
        <v>84000</v>
      </c>
      <c r="I208" s="4">
        <f>G208+H208</f>
        <v>688471</v>
      </c>
      <c r="K208" s="2" t="s">
        <v>515</v>
      </c>
      <c r="M208" s="2" t="s">
        <v>516</v>
      </c>
      <c r="N208" s="2" t="s">
        <v>1</v>
      </c>
      <c r="O208" s="2">
        <v>33405</v>
      </c>
      <c r="P208" s="2" t="s">
        <v>517</v>
      </c>
      <c r="Q208" s="2" t="s">
        <v>518</v>
      </c>
      <c r="R208" s="2" t="s">
        <v>519</v>
      </c>
      <c r="S208" s="2" t="s">
        <v>1316</v>
      </c>
    </row>
    <row r="209" spans="1:19" ht="16.5" customHeight="1" x14ac:dyDescent="0.25">
      <c r="I209" s="15">
        <f>SUM(I200:I208)</f>
        <v>1024393.88</v>
      </c>
    </row>
    <row r="210" spans="1:19" s="8" customFormat="1" ht="21" customHeight="1" x14ac:dyDescent="0.25">
      <c r="A210" s="7" t="s">
        <v>1227</v>
      </c>
      <c r="B210" s="16" t="s">
        <v>1411</v>
      </c>
      <c r="D210" s="9"/>
      <c r="E210" s="9"/>
      <c r="F210" s="9"/>
      <c r="G210" s="9"/>
      <c r="H210" s="9"/>
      <c r="I210" s="9"/>
    </row>
    <row r="211" spans="1:19" ht="16.5" customHeight="1" x14ac:dyDescent="0.25">
      <c r="A211" s="2" t="s">
        <v>348</v>
      </c>
      <c r="B211" s="2" t="s">
        <v>343</v>
      </c>
      <c r="C211" s="2" t="s">
        <v>349</v>
      </c>
      <c r="D211" s="3">
        <v>200</v>
      </c>
      <c r="E211" s="3">
        <v>200</v>
      </c>
      <c r="G211" s="4">
        <f>SUM(D211:F211)</f>
        <v>400</v>
      </c>
      <c r="H211" s="4">
        <v>1500</v>
      </c>
      <c r="I211" s="15">
        <f>G211+H211</f>
        <v>1900</v>
      </c>
      <c r="K211" s="2" t="s">
        <v>344</v>
      </c>
      <c r="M211" s="2" t="s">
        <v>345</v>
      </c>
      <c r="N211" s="2" t="s">
        <v>1</v>
      </c>
      <c r="O211" s="2">
        <v>34652</v>
      </c>
      <c r="P211" s="2" t="s">
        <v>346</v>
      </c>
      <c r="Q211" s="2" t="s">
        <v>60</v>
      </c>
      <c r="R211" s="2" t="s">
        <v>347</v>
      </c>
      <c r="S211" s="2" t="s">
        <v>1315</v>
      </c>
    </row>
    <row r="212" spans="1:19" ht="16.5" customHeight="1" x14ac:dyDescent="0.25"/>
    <row r="213" spans="1:19" s="8" customFormat="1" ht="21" customHeight="1" x14ac:dyDescent="0.25">
      <c r="A213" s="7" t="s">
        <v>1228</v>
      </c>
      <c r="B213" s="16" t="s">
        <v>1412</v>
      </c>
      <c r="D213" s="9"/>
      <c r="E213" s="9"/>
      <c r="F213" s="9"/>
      <c r="G213" s="9"/>
      <c r="H213" s="9"/>
      <c r="I213" s="9"/>
    </row>
    <row r="214" spans="1:19" ht="16.5" customHeight="1" x14ac:dyDescent="0.25">
      <c r="A214" s="2" t="s">
        <v>113</v>
      </c>
      <c r="B214" s="2" t="s">
        <v>473</v>
      </c>
      <c r="C214" s="2" t="s">
        <v>479</v>
      </c>
      <c r="D214" s="3">
        <v>0</v>
      </c>
      <c r="E214" s="3">
        <v>0</v>
      </c>
      <c r="F214" s="3">
        <v>1500</v>
      </c>
      <c r="G214" s="4">
        <f>SUM(D214:F214)</f>
        <v>1500</v>
      </c>
      <c r="H214" s="4">
        <v>10800</v>
      </c>
      <c r="I214" s="4">
        <f>G214+H214</f>
        <v>12300</v>
      </c>
      <c r="K214" s="2" t="s">
        <v>474</v>
      </c>
      <c r="M214" s="2" t="s">
        <v>475</v>
      </c>
      <c r="N214" s="2" t="s">
        <v>1</v>
      </c>
      <c r="O214" s="2">
        <v>33713</v>
      </c>
      <c r="P214" s="2" t="s">
        <v>476</v>
      </c>
      <c r="Q214" s="2" t="s">
        <v>13</v>
      </c>
      <c r="R214" s="2" t="s">
        <v>477</v>
      </c>
      <c r="S214" s="2" t="s">
        <v>478</v>
      </c>
    </row>
    <row r="215" spans="1:19" ht="16.5" customHeight="1" x14ac:dyDescent="0.25">
      <c r="A215" s="2" t="s">
        <v>113</v>
      </c>
      <c r="B215" s="2" t="s">
        <v>573</v>
      </c>
      <c r="C215" s="2" t="s">
        <v>579</v>
      </c>
      <c r="D215" s="3">
        <v>1000</v>
      </c>
      <c r="E215" s="3">
        <v>500</v>
      </c>
      <c r="F215" s="3">
        <v>25000</v>
      </c>
      <c r="G215" s="4">
        <f>SUM(D215:F215)</f>
        <v>26500</v>
      </c>
      <c r="H215" s="4">
        <v>20000</v>
      </c>
      <c r="I215" s="4">
        <f>G215+H215</f>
        <v>46500</v>
      </c>
      <c r="K215" s="2" t="s">
        <v>574</v>
      </c>
      <c r="M215" s="2" t="s">
        <v>475</v>
      </c>
      <c r="N215" s="2" t="s">
        <v>1</v>
      </c>
      <c r="O215" s="2">
        <v>33701</v>
      </c>
      <c r="P215" s="2" t="s">
        <v>575</v>
      </c>
      <c r="Q215" s="2" t="s">
        <v>576</v>
      </c>
      <c r="R215" s="2" t="s">
        <v>577</v>
      </c>
      <c r="S215" s="2" t="s">
        <v>578</v>
      </c>
    </row>
    <row r="216" spans="1:19" ht="16.5" customHeight="1" x14ac:dyDescent="0.25">
      <c r="A216" s="2" t="s">
        <v>113</v>
      </c>
      <c r="B216" s="2" t="s">
        <v>1118</v>
      </c>
      <c r="C216" s="2" t="s">
        <v>1123</v>
      </c>
      <c r="D216" s="3">
        <v>0</v>
      </c>
      <c r="E216" s="3">
        <v>0</v>
      </c>
      <c r="F216" s="3">
        <v>0</v>
      </c>
      <c r="G216" s="4">
        <f>SUM(D216:F216)</f>
        <v>0</v>
      </c>
      <c r="H216" s="4">
        <v>190</v>
      </c>
      <c r="I216" s="4">
        <f>G216+H216</f>
        <v>190</v>
      </c>
      <c r="K216" s="2" t="s">
        <v>1119</v>
      </c>
      <c r="M216" s="2" t="s">
        <v>1120</v>
      </c>
      <c r="N216" s="2" t="s">
        <v>761</v>
      </c>
      <c r="O216" s="2">
        <v>33757</v>
      </c>
      <c r="P216" s="2" t="s">
        <v>1121</v>
      </c>
      <c r="Q216" s="2" t="s">
        <v>154</v>
      </c>
      <c r="R216" s="2" t="s">
        <v>1122</v>
      </c>
      <c r="S216" s="2" t="s">
        <v>1314</v>
      </c>
    </row>
    <row r="217" spans="1:19" ht="16.5" customHeight="1" x14ac:dyDescent="0.25">
      <c r="A217" s="2" t="s">
        <v>113</v>
      </c>
      <c r="B217" s="2" t="s">
        <v>928</v>
      </c>
      <c r="C217" s="2" t="s">
        <v>932</v>
      </c>
      <c r="D217" s="3">
        <v>0</v>
      </c>
      <c r="E217" s="3">
        <v>110000</v>
      </c>
      <c r="F217" s="3">
        <v>90000</v>
      </c>
      <c r="G217" s="4">
        <f>SUM(D217:F217)</f>
        <v>200000</v>
      </c>
      <c r="H217" s="4">
        <v>20000</v>
      </c>
      <c r="I217" s="4">
        <f>G217+H217</f>
        <v>220000</v>
      </c>
      <c r="K217" s="2" t="s">
        <v>929</v>
      </c>
      <c r="M217" s="2" t="s">
        <v>475</v>
      </c>
      <c r="N217" s="2" t="s">
        <v>1</v>
      </c>
      <c r="O217" s="2">
        <v>33710</v>
      </c>
      <c r="P217" s="2" t="s">
        <v>930</v>
      </c>
      <c r="Q217" s="2" t="s">
        <v>179</v>
      </c>
      <c r="R217" s="2" t="s">
        <v>931</v>
      </c>
      <c r="S217" s="2" t="s">
        <v>1313</v>
      </c>
    </row>
    <row r="218" spans="1:19" ht="16.5" customHeight="1" x14ac:dyDescent="0.25">
      <c r="A218" s="2" t="s">
        <v>113</v>
      </c>
      <c r="B218" s="2" t="s">
        <v>1131</v>
      </c>
      <c r="C218" s="2" t="s">
        <v>1137</v>
      </c>
      <c r="D218" s="3">
        <v>0</v>
      </c>
      <c r="E218" s="3">
        <v>0</v>
      </c>
      <c r="F218" s="3">
        <v>0</v>
      </c>
      <c r="G218" s="4">
        <f>SUM(D218:F218)</f>
        <v>0</v>
      </c>
      <c r="H218" s="4">
        <v>6278.98</v>
      </c>
      <c r="I218" s="4">
        <f>G218+H218</f>
        <v>6278.98</v>
      </c>
      <c r="K218" s="2" t="s">
        <v>1132</v>
      </c>
      <c r="M218" s="2" t="s">
        <v>1133</v>
      </c>
      <c r="N218" s="2" t="s">
        <v>1</v>
      </c>
      <c r="O218" s="2">
        <v>33704</v>
      </c>
      <c r="P218" s="2" t="s">
        <v>1134</v>
      </c>
      <c r="Q218" s="2" t="s">
        <v>12</v>
      </c>
      <c r="R218" s="2" t="s">
        <v>1135</v>
      </c>
      <c r="S218" s="2" t="s">
        <v>1136</v>
      </c>
    </row>
    <row r="219" spans="1:19" ht="16.5" customHeight="1" x14ac:dyDescent="0.25">
      <c r="A219" s="12" t="s">
        <v>113</v>
      </c>
      <c r="B219" s="12" t="s">
        <v>1237</v>
      </c>
      <c r="C219" s="12" t="s">
        <v>1244</v>
      </c>
      <c r="D219" s="3">
        <v>0</v>
      </c>
      <c r="E219" s="3">
        <v>0</v>
      </c>
      <c r="F219" s="3">
        <v>0</v>
      </c>
      <c r="G219" s="3">
        <v>0</v>
      </c>
      <c r="H219" s="3">
        <v>5000</v>
      </c>
      <c r="I219" s="3">
        <v>5000</v>
      </c>
      <c r="K219" s="12" t="s">
        <v>1253</v>
      </c>
      <c r="M219" s="12" t="s">
        <v>475</v>
      </c>
      <c r="N219" s="2" t="s">
        <v>1</v>
      </c>
      <c r="O219" s="12">
        <v>33701</v>
      </c>
      <c r="P219" s="12" t="s">
        <v>1262</v>
      </c>
      <c r="Q219" s="12" t="s">
        <v>19</v>
      </c>
      <c r="R219" s="13" t="s">
        <v>1270</v>
      </c>
      <c r="S219" s="12" t="s">
        <v>1276</v>
      </c>
    </row>
    <row r="220" spans="1:19" ht="16.5" customHeight="1" x14ac:dyDescent="0.25">
      <c r="A220" s="2" t="s">
        <v>113</v>
      </c>
      <c r="B220" s="2" t="s">
        <v>106</v>
      </c>
      <c r="C220" s="2" t="s">
        <v>114</v>
      </c>
      <c r="D220" s="3">
        <v>250</v>
      </c>
      <c r="E220" s="3">
        <v>400</v>
      </c>
      <c r="F220" s="3">
        <v>1700</v>
      </c>
      <c r="G220" s="4">
        <f>SUM(D220:F220)</f>
        <v>2350</v>
      </c>
      <c r="H220" s="4">
        <v>8500</v>
      </c>
      <c r="I220" s="4">
        <f>G220+H220</f>
        <v>10850</v>
      </c>
      <c r="K220" s="2" t="s">
        <v>107</v>
      </c>
      <c r="M220" s="2" t="s">
        <v>108</v>
      </c>
      <c r="N220" s="2" t="s">
        <v>1</v>
      </c>
      <c r="O220" s="2">
        <v>33713</v>
      </c>
      <c r="P220" s="2" t="s">
        <v>109</v>
      </c>
      <c r="Q220" s="2" t="s">
        <v>110</v>
      </c>
      <c r="R220" s="2" t="s">
        <v>111</v>
      </c>
      <c r="S220" s="2" t="s">
        <v>112</v>
      </c>
    </row>
    <row r="221" spans="1:19" ht="16.5" customHeight="1" x14ac:dyDescent="0.25">
      <c r="I221" s="15">
        <f>SUM(I214:I220)</f>
        <v>301118.98</v>
      </c>
    </row>
    <row r="222" spans="1:19" s="8" customFormat="1" ht="21" customHeight="1" x14ac:dyDescent="0.25">
      <c r="A222" s="7" t="s">
        <v>1229</v>
      </c>
      <c r="B222" s="16" t="s">
        <v>1413</v>
      </c>
      <c r="D222" s="9"/>
      <c r="E222" s="9"/>
      <c r="F222" s="9"/>
      <c r="G222" s="9"/>
      <c r="H222" s="9"/>
      <c r="I222" s="9"/>
    </row>
    <row r="223" spans="1:19" ht="16.5" customHeight="1" x14ac:dyDescent="0.25">
      <c r="A223" s="2" t="s">
        <v>1104</v>
      </c>
      <c r="B223" s="2" t="s">
        <v>1099</v>
      </c>
      <c r="C223" s="2" t="s">
        <v>1105</v>
      </c>
      <c r="D223" s="3">
        <v>13000</v>
      </c>
      <c r="E223" s="3">
        <v>21000</v>
      </c>
      <c r="F223" s="3">
        <v>10000</v>
      </c>
      <c r="G223" s="4">
        <f>SUM(D223:F223)</f>
        <v>44000</v>
      </c>
      <c r="H223" s="4">
        <v>0</v>
      </c>
      <c r="I223" s="15">
        <f>G223+H223</f>
        <v>44000</v>
      </c>
      <c r="K223" s="2" t="s">
        <v>1100</v>
      </c>
      <c r="M223" s="2" t="s">
        <v>1101</v>
      </c>
      <c r="N223" s="2" t="s">
        <v>1</v>
      </c>
      <c r="O223" s="2">
        <v>33801</v>
      </c>
      <c r="P223" s="2" t="s">
        <v>1102</v>
      </c>
      <c r="Q223" s="2" t="s">
        <v>19</v>
      </c>
      <c r="R223" s="2" t="s">
        <v>1103</v>
      </c>
      <c r="S223" s="2" t="s">
        <v>1312</v>
      </c>
    </row>
    <row r="224" spans="1:19" ht="16.5" customHeight="1" x14ac:dyDescent="0.25"/>
    <row r="225" spans="1:19" s="8" customFormat="1" ht="21" customHeight="1" x14ac:dyDescent="0.25">
      <c r="A225" s="7" t="s">
        <v>1230</v>
      </c>
      <c r="B225" s="16" t="s">
        <v>1414</v>
      </c>
      <c r="D225" s="9"/>
      <c r="E225" s="9"/>
      <c r="F225" s="9"/>
      <c r="G225" s="9"/>
      <c r="H225" s="9"/>
      <c r="I225" s="9"/>
    </row>
    <row r="226" spans="1:19" ht="16.5" customHeight="1" x14ac:dyDescent="0.25">
      <c r="A226" s="2" t="s">
        <v>604</v>
      </c>
      <c r="B226" s="2" t="s">
        <v>597</v>
      </c>
      <c r="C226" s="2" t="s">
        <v>605</v>
      </c>
      <c r="E226" s="3">
        <v>1500</v>
      </c>
      <c r="G226" s="4">
        <f>SUM(D226:F226)</f>
        <v>1500</v>
      </c>
      <c r="H226" s="4">
        <v>500</v>
      </c>
      <c r="I226" s="15">
        <f>G226+H226</f>
        <v>2000</v>
      </c>
      <c r="K226" s="2" t="s">
        <v>598</v>
      </c>
      <c r="L226" s="2" t="s">
        <v>599</v>
      </c>
      <c r="M226" s="2" t="s">
        <v>600</v>
      </c>
      <c r="N226" s="2" t="s">
        <v>1</v>
      </c>
      <c r="O226" s="2">
        <v>32177</v>
      </c>
      <c r="P226" s="2" t="s">
        <v>601</v>
      </c>
      <c r="Q226" s="2" t="s">
        <v>19</v>
      </c>
      <c r="R226" s="2" t="s">
        <v>602</v>
      </c>
      <c r="S226" s="2" t="s">
        <v>603</v>
      </c>
    </row>
    <row r="227" spans="1:19" ht="16.5" customHeight="1" x14ac:dyDescent="0.25"/>
    <row r="228" spans="1:19" s="8" customFormat="1" ht="21" customHeight="1" x14ac:dyDescent="0.25">
      <c r="A228" s="7" t="s">
        <v>1231</v>
      </c>
      <c r="B228" s="16" t="s">
        <v>1415</v>
      </c>
      <c r="D228" s="9"/>
      <c r="E228" s="9"/>
      <c r="F228" s="9"/>
      <c r="G228" s="9"/>
      <c r="H228" s="9"/>
      <c r="I228" s="9"/>
    </row>
    <row r="229" spans="1:19" ht="16.5" customHeight="1" x14ac:dyDescent="0.25">
      <c r="A229" s="2" t="s">
        <v>328</v>
      </c>
      <c r="B229" s="2" t="s">
        <v>501</v>
      </c>
      <c r="C229" s="2" t="s">
        <v>506</v>
      </c>
      <c r="F229" s="3">
        <v>4000</v>
      </c>
      <c r="G229" s="4">
        <f t="shared" ref="G229:G235" si="18">SUM(D229:F229)</f>
        <v>4000</v>
      </c>
      <c r="H229" s="4">
        <v>81000</v>
      </c>
      <c r="I229" s="4">
        <f t="shared" ref="I229:I235" si="19">G229+H229</f>
        <v>85000</v>
      </c>
      <c r="K229" s="2" t="s">
        <v>502</v>
      </c>
      <c r="M229" s="2" t="s">
        <v>328</v>
      </c>
      <c r="N229" s="2" t="s">
        <v>1</v>
      </c>
      <c r="O229" s="2">
        <v>34243</v>
      </c>
      <c r="P229" s="2" t="s">
        <v>503</v>
      </c>
      <c r="Q229" s="2" t="s">
        <v>27</v>
      </c>
      <c r="R229" s="2" t="s">
        <v>504</v>
      </c>
      <c r="S229" s="2" t="s">
        <v>505</v>
      </c>
    </row>
    <row r="230" spans="1:19" ht="16.5" customHeight="1" x14ac:dyDescent="0.25">
      <c r="A230" s="2" t="s">
        <v>328</v>
      </c>
      <c r="B230" s="2" t="s">
        <v>326</v>
      </c>
      <c r="C230" s="2" t="s">
        <v>331</v>
      </c>
      <c r="G230" s="4">
        <f t="shared" si="18"/>
        <v>0</v>
      </c>
      <c r="H230" s="4">
        <v>15000</v>
      </c>
      <c r="I230" s="4">
        <f t="shared" si="19"/>
        <v>15000</v>
      </c>
      <c r="K230" s="2" t="s">
        <v>327</v>
      </c>
      <c r="M230" s="2" t="s">
        <v>328</v>
      </c>
      <c r="N230" s="2" t="s">
        <v>1</v>
      </c>
      <c r="O230" s="2">
        <v>34276</v>
      </c>
      <c r="P230" s="2" t="s">
        <v>329</v>
      </c>
      <c r="Q230" s="2" t="s">
        <v>19</v>
      </c>
      <c r="R230" s="2" t="s">
        <v>330</v>
      </c>
      <c r="S230" s="2" t="s">
        <v>1311</v>
      </c>
    </row>
    <row r="231" spans="1:19" ht="16.5" customHeight="1" x14ac:dyDescent="0.25">
      <c r="A231" s="2" t="s">
        <v>328</v>
      </c>
      <c r="B231" s="2" t="s">
        <v>592</v>
      </c>
      <c r="C231" s="2" t="s">
        <v>596</v>
      </c>
      <c r="D231" s="3">
        <v>1000</v>
      </c>
      <c r="E231" s="3">
        <v>0</v>
      </c>
      <c r="F231" s="3">
        <v>0</v>
      </c>
      <c r="G231" s="4">
        <f t="shared" si="18"/>
        <v>1000</v>
      </c>
      <c r="H231" s="4">
        <v>0</v>
      </c>
      <c r="I231" s="4">
        <f t="shared" si="19"/>
        <v>1000</v>
      </c>
      <c r="K231" s="2" t="s">
        <v>593</v>
      </c>
      <c r="M231" s="2" t="s">
        <v>328</v>
      </c>
      <c r="N231" s="2" t="s">
        <v>1</v>
      </c>
      <c r="O231" s="2">
        <v>34236</v>
      </c>
      <c r="P231" s="2" t="s">
        <v>594</v>
      </c>
      <c r="Q231" s="2" t="s">
        <v>19</v>
      </c>
      <c r="R231" s="2" t="s">
        <v>595</v>
      </c>
      <c r="S231" s="2" t="s">
        <v>1310</v>
      </c>
    </row>
    <row r="232" spans="1:19" ht="16.5" customHeight="1" x14ac:dyDescent="0.25">
      <c r="A232" s="2" t="s">
        <v>328</v>
      </c>
      <c r="B232" s="2" t="s">
        <v>991</v>
      </c>
      <c r="C232" s="2" t="s">
        <v>996</v>
      </c>
      <c r="D232" s="3">
        <v>2279</v>
      </c>
      <c r="E232" s="3">
        <v>8930</v>
      </c>
      <c r="F232" s="3">
        <v>1144</v>
      </c>
      <c r="G232" s="4">
        <f t="shared" si="18"/>
        <v>12353</v>
      </c>
      <c r="H232" s="4">
        <v>24521</v>
      </c>
      <c r="I232" s="4">
        <f t="shared" si="19"/>
        <v>36874</v>
      </c>
      <c r="K232" s="2" t="s">
        <v>992</v>
      </c>
      <c r="M232" s="2" t="s">
        <v>328</v>
      </c>
      <c r="N232" s="2" t="s">
        <v>1</v>
      </c>
      <c r="O232" s="2">
        <v>34236</v>
      </c>
      <c r="P232" s="2" t="s">
        <v>993</v>
      </c>
      <c r="Q232" s="2" t="s">
        <v>994</v>
      </c>
      <c r="R232" s="2" t="s">
        <v>995</v>
      </c>
      <c r="S232" s="2" t="s">
        <v>1309</v>
      </c>
    </row>
    <row r="233" spans="1:19" ht="16.5" customHeight="1" x14ac:dyDescent="0.25">
      <c r="A233" s="2" t="s">
        <v>328</v>
      </c>
      <c r="B233" s="2" t="s">
        <v>332</v>
      </c>
      <c r="C233" s="2" t="s">
        <v>336</v>
      </c>
      <c r="D233" s="3">
        <v>5000</v>
      </c>
      <c r="E233" s="3">
        <v>10000</v>
      </c>
      <c r="F233" s="3">
        <v>150000</v>
      </c>
      <c r="G233" s="4">
        <f t="shared" si="18"/>
        <v>165000</v>
      </c>
      <c r="H233" s="4">
        <v>50000</v>
      </c>
      <c r="I233" s="4">
        <f t="shared" si="19"/>
        <v>215000</v>
      </c>
      <c r="K233" s="2" t="s">
        <v>333</v>
      </c>
      <c r="M233" s="2" t="s">
        <v>328</v>
      </c>
      <c r="N233" s="2" t="s">
        <v>1</v>
      </c>
      <c r="O233" s="2">
        <v>34236</v>
      </c>
      <c r="P233" s="2" t="s">
        <v>334</v>
      </c>
      <c r="Q233" s="2" t="s">
        <v>12</v>
      </c>
      <c r="R233" s="2" t="s">
        <v>335</v>
      </c>
      <c r="S233" s="2" t="s">
        <v>1308</v>
      </c>
    </row>
    <row r="234" spans="1:19" ht="16.5" customHeight="1" x14ac:dyDescent="0.25">
      <c r="A234" s="2" t="s">
        <v>328</v>
      </c>
      <c r="B234" s="2" t="s">
        <v>1078</v>
      </c>
      <c r="C234" s="2" t="s">
        <v>1083</v>
      </c>
      <c r="D234" s="3">
        <v>1703.21</v>
      </c>
      <c r="E234" s="3">
        <v>2111.96</v>
      </c>
      <c r="F234" s="3">
        <v>3335.8</v>
      </c>
      <c r="G234" s="4">
        <f t="shared" si="18"/>
        <v>7150.97</v>
      </c>
      <c r="H234" s="4">
        <v>0</v>
      </c>
      <c r="I234" s="4">
        <f t="shared" si="19"/>
        <v>7150.97</v>
      </c>
      <c r="K234" s="2" t="s">
        <v>1079</v>
      </c>
      <c r="M234" s="2" t="s">
        <v>328</v>
      </c>
      <c r="N234" s="2" t="s">
        <v>1</v>
      </c>
      <c r="O234" s="2">
        <v>34236</v>
      </c>
      <c r="P234" s="2" t="s">
        <v>1080</v>
      </c>
      <c r="Q234" s="2" t="s">
        <v>19</v>
      </c>
      <c r="R234" s="2" t="s">
        <v>1081</v>
      </c>
      <c r="S234" s="2" t="s">
        <v>1082</v>
      </c>
    </row>
    <row r="235" spans="1:19" ht="16.5" customHeight="1" x14ac:dyDescent="0.25">
      <c r="A235" s="2" t="s">
        <v>328</v>
      </c>
      <c r="B235" s="2" t="s">
        <v>556</v>
      </c>
      <c r="C235" s="2" t="s">
        <v>562</v>
      </c>
      <c r="D235" s="3">
        <v>500</v>
      </c>
      <c r="F235" s="3">
        <v>8000</v>
      </c>
      <c r="G235" s="4">
        <f t="shared" si="18"/>
        <v>8500</v>
      </c>
      <c r="H235" s="4">
        <v>40000</v>
      </c>
      <c r="I235" s="4">
        <f t="shared" si="19"/>
        <v>48500</v>
      </c>
      <c r="K235" s="2" t="s">
        <v>557</v>
      </c>
      <c r="M235" s="2" t="s">
        <v>558</v>
      </c>
      <c r="N235" s="2" t="s">
        <v>1</v>
      </c>
      <c r="O235" s="2">
        <v>34285</v>
      </c>
      <c r="P235" s="2" t="s">
        <v>559</v>
      </c>
      <c r="Q235" s="2" t="s">
        <v>560</v>
      </c>
      <c r="R235" s="2" t="s">
        <v>561</v>
      </c>
      <c r="S235" s="2" t="s">
        <v>1307</v>
      </c>
    </row>
    <row r="236" spans="1:19" ht="16.5" customHeight="1" x14ac:dyDescent="0.25">
      <c r="I236" s="15">
        <f>SUM(I229:I235)</f>
        <v>408524.97</v>
      </c>
    </row>
    <row r="237" spans="1:19" s="8" customFormat="1" ht="21" customHeight="1" x14ac:dyDescent="0.25">
      <c r="A237" s="7" t="s">
        <v>1232</v>
      </c>
      <c r="B237" s="16" t="s">
        <v>1416</v>
      </c>
      <c r="D237" s="9"/>
      <c r="E237" s="9"/>
      <c r="F237" s="9"/>
      <c r="G237" s="9"/>
      <c r="H237" s="9"/>
      <c r="I237" s="9"/>
    </row>
    <row r="238" spans="1:19" ht="16.5" customHeight="1" x14ac:dyDescent="0.25">
      <c r="A238" s="2" t="s">
        <v>165</v>
      </c>
      <c r="B238" s="2" t="s">
        <v>158</v>
      </c>
      <c r="C238" s="2" t="s">
        <v>166</v>
      </c>
      <c r="D238" s="3">
        <v>150</v>
      </c>
      <c r="E238" s="3">
        <v>500</v>
      </c>
      <c r="F238" s="3">
        <v>2000</v>
      </c>
      <c r="G238" s="4">
        <f>SUM(D238:F238)</f>
        <v>2650</v>
      </c>
      <c r="H238" s="4">
        <v>2000</v>
      </c>
      <c r="I238" s="4">
        <f>G238+H238</f>
        <v>4650</v>
      </c>
      <c r="K238" s="2" t="s">
        <v>159</v>
      </c>
      <c r="M238" s="2" t="s">
        <v>160</v>
      </c>
      <c r="N238" s="2" t="s">
        <v>1</v>
      </c>
      <c r="O238" s="2">
        <v>32707</v>
      </c>
      <c r="P238" s="2" t="s">
        <v>161</v>
      </c>
      <c r="Q238" s="2" t="s">
        <v>162</v>
      </c>
      <c r="R238" s="2" t="s">
        <v>163</v>
      </c>
      <c r="S238" s="2" t="s">
        <v>164</v>
      </c>
    </row>
    <row r="239" spans="1:19" ht="16.5" customHeight="1" x14ac:dyDescent="0.25">
      <c r="A239" s="2" t="s">
        <v>165</v>
      </c>
      <c r="B239" s="2" t="s">
        <v>889</v>
      </c>
      <c r="C239" s="2" t="s">
        <v>895</v>
      </c>
      <c r="D239" s="3">
        <v>2500</v>
      </c>
      <c r="E239" s="3">
        <v>1500</v>
      </c>
      <c r="F239" s="3">
        <v>15000</v>
      </c>
      <c r="G239" s="4">
        <f>SUM(D239:F239)</f>
        <v>19000</v>
      </c>
      <c r="H239" s="4">
        <v>2500</v>
      </c>
      <c r="I239" s="4">
        <f>G239+H239</f>
        <v>21500</v>
      </c>
      <c r="K239" s="2" t="s">
        <v>890</v>
      </c>
      <c r="M239" s="2" t="s">
        <v>485</v>
      </c>
      <c r="N239" s="2" t="s">
        <v>1</v>
      </c>
      <c r="O239" s="2">
        <v>32771</v>
      </c>
      <c r="P239" s="2" t="s">
        <v>891</v>
      </c>
      <c r="Q239" s="2" t="s">
        <v>892</v>
      </c>
      <c r="R239" s="2" t="s">
        <v>893</v>
      </c>
      <c r="S239" s="2" t="s">
        <v>894</v>
      </c>
    </row>
    <row r="240" spans="1:19" ht="16.5" customHeight="1" x14ac:dyDescent="0.25">
      <c r="I240" s="15">
        <f>SUM(I238:I239)</f>
        <v>26150</v>
      </c>
    </row>
    <row r="241" spans="1:19" s="8" customFormat="1" ht="21" customHeight="1" x14ac:dyDescent="0.25">
      <c r="A241" s="7" t="s">
        <v>1233</v>
      </c>
      <c r="B241" s="16" t="s">
        <v>1417</v>
      </c>
      <c r="D241" s="9"/>
      <c r="E241" s="9"/>
      <c r="F241" s="9"/>
      <c r="G241" s="9"/>
      <c r="H241" s="9"/>
      <c r="I241" s="9"/>
    </row>
    <row r="242" spans="1:19" ht="16.5" customHeight="1" x14ac:dyDescent="0.25">
      <c r="A242" s="2" t="s">
        <v>569</v>
      </c>
      <c r="B242" s="2" t="s">
        <v>1091</v>
      </c>
      <c r="C242" s="2" t="s">
        <v>1098</v>
      </c>
      <c r="D242" s="3">
        <v>1000</v>
      </c>
      <c r="E242" s="3">
        <v>50000</v>
      </c>
      <c r="F242" s="3">
        <v>30000</v>
      </c>
      <c r="G242" s="4">
        <f>SUM(D242:F242)</f>
        <v>81000</v>
      </c>
      <c r="H242" s="4">
        <v>10000</v>
      </c>
      <c r="I242" s="4">
        <f>G242+H242</f>
        <v>91000</v>
      </c>
      <c r="K242" s="2" t="s">
        <v>1092</v>
      </c>
      <c r="M242" s="2" t="s">
        <v>1093</v>
      </c>
      <c r="N242" s="2" t="s">
        <v>1</v>
      </c>
      <c r="O242" s="2">
        <v>32084</v>
      </c>
      <c r="P242" s="2" t="s">
        <v>1094</v>
      </c>
      <c r="Q242" s="2" t="s">
        <v>1095</v>
      </c>
      <c r="R242" s="2" t="s">
        <v>1096</v>
      </c>
      <c r="S242" s="2" t="s">
        <v>1097</v>
      </c>
    </row>
    <row r="243" spans="1:19" ht="16.5" customHeight="1" x14ac:dyDescent="0.25">
      <c r="A243" s="2" t="s">
        <v>569</v>
      </c>
      <c r="B243" s="2" t="s">
        <v>563</v>
      </c>
      <c r="C243" s="2" t="s">
        <v>570</v>
      </c>
      <c r="D243" s="3">
        <v>500</v>
      </c>
      <c r="E243" s="3">
        <v>2000</v>
      </c>
      <c r="F243" s="3">
        <v>75000</v>
      </c>
      <c r="G243" s="4">
        <f>SUM(D243:F243)</f>
        <v>77500</v>
      </c>
      <c r="H243" s="4">
        <v>6000</v>
      </c>
      <c r="I243" s="4">
        <f>G243+H243</f>
        <v>83500</v>
      </c>
      <c r="K243" s="2" t="s">
        <v>564</v>
      </c>
      <c r="M243" s="2" t="s">
        <v>565</v>
      </c>
      <c r="N243" s="2" t="s">
        <v>1</v>
      </c>
      <c r="O243" s="2">
        <v>32084</v>
      </c>
      <c r="P243" s="2" t="s">
        <v>566</v>
      </c>
      <c r="Q243" s="2" t="s">
        <v>567</v>
      </c>
      <c r="R243" s="2" t="s">
        <v>568</v>
      </c>
      <c r="S243" s="2" t="s">
        <v>1300</v>
      </c>
    </row>
    <row r="244" spans="1:19" ht="16.5" customHeight="1" x14ac:dyDescent="0.25">
      <c r="A244" s="12" t="s">
        <v>569</v>
      </c>
      <c r="B244" s="12" t="s">
        <v>563</v>
      </c>
      <c r="C244" s="12" t="s">
        <v>1245</v>
      </c>
      <c r="E244" s="3">
        <v>4000</v>
      </c>
      <c r="F244" s="3">
        <v>200000</v>
      </c>
      <c r="G244" s="3">
        <v>204000</v>
      </c>
      <c r="H244" s="3">
        <v>10000</v>
      </c>
      <c r="I244" s="3">
        <v>214000</v>
      </c>
      <c r="K244" s="12" t="s">
        <v>564</v>
      </c>
      <c r="M244" s="12" t="s">
        <v>565</v>
      </c>
      <c r="N244" s="2" t="s">
        <v>1</v>
      </c>
      <c r="O244" s="12">
        <v>32084</v>
      </c>
      <c r="P244" s="12" t="s">
        <v>566</v>
      </c>
      <c r="Q244" s="12" t="s">
        <v>567</v>
      </c>
      <c r="R244" s="12" t="s">
        <v>568</v>
      </c>
      <c r="S244" s="12" t="s">
        <v>1300</v>
      </c>
    </row>
    <row r="245" spans="1:19" ht="16.5" customHeight="1" x14ac:dyDescent="0.25">
      <c r="A245" s="2" t="s">
        <v>569</v>
      </c>
      <c r="B245" s="2" t="s">
        <v>1426</v>
      </c>
      <c r="C245" s="2" t="s">
        <v>1009</v>
      </c>
      <c r="F245" s="3">
        <v>1000</v>
      </c>
      <c r="G245" s="4">
        <f>SUM(D245:F245)</f>
        <v>1000</v>
      </c>
      <c r="H245" s="4">
        <v>4500</v>
      </c>
      <c r="I245" s="4">
        <f>G245+H245</f>
        <v>5500</v>
      </c>
      <c r="K245" s="2" t="s">
        <v>1004</v>
      </c>
      <c r="M245" s="2" t="s">
        <v>1005</v>
      </c>
      <c r="N245" s="2" t="s">
        <v>1</v>
      </c>
      <c r="O245" s="2">
        <v>32084</v>
      </c>
      <c r="P245" s="2" t="s">
        <v>1006</v>
      </c>
      <c r="Q245" s="2" t="s">
        <v>747</v>
      </c>
      <c r="R245" s="2" t="s">
        <v>1007</v>
      </c>
      <c r="S245" s="2" t="s">
        <v>1008</v>
      </c>
    </row>
    <row r="246" spans="1:19" ht="16.5" customHeight="1" x14ac:dyDescent="0.25">
      <c r="I246" s="15">
        <f>SUM(I242:I245)</f>
        <v>394000</v>
      </c>
    </row>
    <row r="247" spans="1:19" s="8" customFormat="1" ht="21" customHeight="1" x14ac:dyDescent="0.25">
      <c r="A247" s="7" t="s">
        <v>1234</v>
      </c>
      <c r="B247" s="16" t="s">
        <v>1418</v>
      </c>
      <c r="D247" s="9"/>
      <c r="E247" s="9"/>
      <c r="F247" s="9"/>
      <c r="G247" s="9"/>
      <c r="H247" s="9"/>
      <c r="I247" s="9"/>
    </row>
    <row r="248" spans="1:19" ht="16.5" customHeight="1" x14ac:dyDescent="0.25">
      <c r="A248" s="2" t="s">
        <v>374</v>
      </c>
      <c r="B248" s="2" t="s">
        <v>1152</v>
      </c>
      <c r="C248" s="2" t="s">
        <v>1157</v>
      </c>
      <c r="D248" s="3">
        <v>10151.450000000001</v>
      </c>
      <c r="E248" s="3">
        <v>0</v>
      </c>
      <c r="F248" s="3">
        <v>14480.4</v>
      </c>
      <c r="G248" s="4">
        <f>SUM(D248:F248)</f>
        <v>24631.85</v>
      </c>
      <c r="H248" s="4">
        <v>955</v>
      </c>
      <c r="I248" s="4">
        <f>G248+H248</f>
        <v>25586.85</v>
      </c>
      <c r="K248" s="2" t="s">
        <v>1153</v>
      </c>
      <c r="M248" s="2" t="s">
        <v>369</v>
      </c>
      <c r="N248" s="2" t="s">
        <v>1</v>
      </c>
      <c r="O248" s="2" t="s">
        <v>1154</v>
      </c>
      <c r="P248" s="2" t="s">
        <v>1155</v>
      </c>
      <c r="Q248" s="2" t="s">
        <v>19</v>
      </c>
      <c r="R248" s="2" t="s">
        <v>1156</v>
      </c>
      <c r="S248" s="2" t="s">
        <v>1306</v>
      </c>
    </row>
    <row r="249" spans="1:19" ht="16.5" customHeight="1" x14ac:dyDescent="0.25">
      <c r="A249" s="2" t="s">
        <v>374</v>
      </c>
      <c r="B249" s="2" t="s">
        <v>367</v>
      </c>
      <c r="C249" s="2" t="s">
        <v>375</v>
      </c>
      <c r="D249" s="3">
        <v>760</v>
      </c>
      <c r="E249" s="3">
        <v>10000</v>
      </c>
      <c r="F249" s="3">
        <v>15000</v>
      </c>
      <c r="G249" s="4">
        <f>SUM(D249:F249)</f>
        <v>25760</v>
      </c>
      <c r="H249" s="4">
        <v>1500</v>
      </c>
      <c r="I249" s="4">
        <f>G249+H249</f>
        <v>27260</v>
      </c>
      <c r="K249" s="2" t="s">
        <v>368</v>
      </c>
      <c r="M249" s="2" t="s">
        <v>369</v>
      </c>
      <c r="N249" s="2" t="s">
        <v>1</v>
      </c>
      <c r="O249" s="2">
        <v>34982</v>
      </c>
      <c r="P249" s="2" t="s">
        <v>370</v>
      </c>
      <c r="Q249" s="2" t="s">
        <v>371</v>
      </c>
      <c r="R249" s="2" t="s">
        <v>372</v>
      </c>
      <c r="S249" s="2" t="s">
        <v>373</v>
      </c>
    </row>
    <row r="250" spans="1:19" ht="16.5" customHeight="1" x14ac:dyDescent="0.25">
      <c r="I250" s="15">
        <f>SUM(I248:I249)</f>
        <v>52846.85</v>
      </c>
    </row>
    <row r="251" spans="1:19" s="8" customFormat="1" ht="21" customHeight="1" x14ac:dyDescent="0.25">
      <c r="A251" s="7" t="s">
        <v>1235</v>
      </c>
      <c r="B251" s="16" t="s">
        <v>1419</v>
      </c>
      <c r="D251" s="9"/>
      <c r="E251" s="9"/>
      <c r="F251" s="9"/>
      <c r="G251" s="9"/>
      <c r="H251" s="9"/>
      <c r="I251" s="9"/>
    </row>
    <row r="252" spans="1:19" ht="16.5" customHeight="1" x14ac:dyDescent="0.25">
      <c r="A252" s="2" t="s">
        <v>188</v>
      </c>
      <c r="B252" s="2" t="s">
        <v>673</v>
      </c>
      <c r="C252" s="2" t="s">
        <v>679</v>
      </c>
      <c r="D252" s="3">
        <v>800</v>
      </c>
      <c r="E252" s="3">
        <v>2600</v>
      </c>
      <c r="F252" s="3">
        <v>40000</v>
      </c>
      <c r="G252" s="3">
        <f>SUM(D252:F252)</f>
        <v>43400</v>
      </c>
      <c r="H252" s="3">
        <v>3000</v>
      </c>
      <c r="I252" s="3">
        <f>G252+H252</f>
        <v>46400</v>
      </c>
      <c r="K252" s="2" t="s">
        <v>674</v>
      </c>
      <c r="M252" s="2" t="s">
        <v>675</v>
      </c>
      <c r="N252" s="2" t="s">
        <v>1</v>
      </c>
      <c r="O252" s="2">
        <v>32168</v>
      </c>
      <c r="P252" s="2" t="s">
        <v>676</v>
      </c>
      <c r="Q252" s="2" t="s">
        <v>677</v>
      </c>
      <c r="R252" s="2" t="s">
        <v>678</v>
      </c>
      <c r="S252" s="2" t="s">
        <v>1305</v>
      </c>
    </row>
    <row r="253" spans="1:19" s="10" customFormat="1" ht="16.5" customHeight="1" x14ac:dyDescent="0.25">
      <c r="A253" s="2" t="s">
        <v>188</v>
      </c>
      <c r="B253" s="2" t="s">
        <v>183</v>
      </c>
      <c r="C253" s="2" t="s">
        <v>189</v>
      </c>
      <c r="D253" s="3">
        <v>0</v>
      </c>
      <c r="E253" s="3">
        <v>600</v>
      </c>
      <c r="F253" s="3">
        <v>0</v>
      </c>
      <c r="G253" s="3">
        <f>SUM(D253:F253)</f>
        <v>600</v>
      </c>
      <c r="H253" s="3">
        <v>300</v>
      </c>
      <c r="I253" s="3">
        <f>G253+H253</f>
        <v>900</v>
      </c>
      <c r="J253" s="2"/>
      <c r="K253" s="2" t="s">
        <v>184</v>
      </c>
      <c r="L253" s="2"/>
      <c r="M253" s="2" t="s">
        <v>185</v>
      </c>
      <c r="N253" s="2" t="s">
        <v>1</v>
      </c>
      <c r="O253" s="2">
        <v>32118</v>
      </c>
      <c r="P253" s="2" t="s">
        <v>186</v>
      </c>
      <c r="Q253" s="2" t="s">
        <v>60</v>
      </c>
      <c r="R253" s="2" t="s">
        <v>187</v>
      </c>
      <c r="S253" s="2" t="s">
        <v>1304</v>
      </c>
    </row>
    <row r="254" spans="1:19" ht="16.5" customHeight="1" x14ac:dyDescent="0.25">
      <c r="A254" s="2" t="s">
        <v>188</v>
      </c>
      <c r="B254" s="2" t="s">
        <v>973</v>
      </c>
      <c r="C254" s="2" t="s">
        <v>978</v>
      </c>
      <c r="D254" s="3">
        <v>0</v>
      </c>
      <c r="E254" s="3">
        <v>0</v>
      </c>
      <c r="F254" s="3">
        <v>0</v>
      </c>
      <c r="G254" s="3">
        <f>SUM(D254:F254)</f>
        <v>0</v>
      </c>
      <c r="H254" s="3">
        <v>4000</v>
      </c>
      <c r="I254" s="3">
        <f>G254+H254</f>
        <v>4000</v>
      </c>
      <c r="K254" s="2" t="s">
        <v>974</v>
      </c>
      <c r="M254" s="2" t="s">
        <v>185</v>
      </c>
      <c r="N254" s="2" t="s">
        <v>1</v>
      </c>
      <c r="O254" s="2">
        <v>32114</v>
      </c>
      <c r="P254" s="2" t="s">
        <v>975</v>
      </c>
      <c r="Q254" s="2" t="s">
        <v>976</v>
      </c>
      <c r="R254" s="2" t="s">
        <v>977</v>
      </c>
      <c r="S254" s="2" t="s">
        <v>1303</v>
      </c>
    </row>
    <row r="255" spans="1:19" ht="16.5" customHeight="1" x14ac:dyDescent="0.25">
      <c r="A255" s="2" t="s">
        <v>188</v>
      </c>
      <c r="B255" s="2" t="s">
        <v>381</v>
      </c>
      <c r="C255" s="2" t="s">
        <v>386</v>
      </c>
      <c r="D255" s="3">
        <v>1000</v>
      </c>
      <c r="E255" s="3">
        <v>500</v>
      </c>
      <c r="F255" s="3">
        <v>2000</v>
      </c>
      <c r="G255" s="3">
        <f>SUM(D255:F255)</f>
        <v>3500</v>
      </c>
      <c r="H255" s="3">
        <v>750</v>
      </c>
      <c r="I255" s="3">
        <f>G255+H255</f>
        <v>4250</v>
      </c>
      <c r="K255" s="2" t="s">
        <v>382</v>
      </c>
      <c r="M255" s="2" t="s">
        <v>383</v>
      </c>
      <c r="N255" s="2" t="s">
        <v>1</v>
      </c>
      <c r="O255" s="2">
        <v>32118</v>
      </c>
      <c r="P255" s="2" t="s">
        <v>384</v>
      </c>
      <c r="Q255" s="2" t="s">
        <v>154</v>
      </c>
      <c r="R255" s="2" t="s">
        <v>385</v>
      </c>
      <c r="S255" s="2" t="s">
        <v>1302</v>
      </c>
    </row>
    <row r="256" spans="1:19" ht="16.5" customHeight="1" x14ac:dyDescent="0.25">
      <c r="A256" s="2" t="s">
        <v>188</v>
      </c>
      <c r="B256" s="2" t="s">
        <v>952</v>
      </c>
      <c r="C256" s="2" t="s">
        <v>959</v>
      </c>
      <c r="D256" s="3">
        <v>600</v>
      </c>
      <c r="E256" s="3">
        <v>800</v>
      </c>
      <c r="F256" s="3">
        <v>2500</v>
      </c>
      <c r="G256" s="3">
        <f>SUM(D256:F256)</f>
        <v>3900</v>
      </c>
      <c r="H256" s="3">
        <v>14000</v>
      </c>
      <c r="I256" s="3">
        <f>G256+H256</f>
        <v>17900</v>
      </c>
      <c r="K256" s="2" t="s">
        <v>953</v>
      </c>
      <c r="M256" s="2" t="s">
        <v>954</v>
      </c>
      <c r="N256" s="2" t="s">
        <v>1</v>
      </c>
      <c r="O256" s="2">
        <v>32720</v>
      </c>
      <c r="P256" s="2" t="s">
        <v>955</v>
      </c>
      <c r="Q256" s="2" t="s">
        <v>956</v>
      </c>
      <c r="R256" s="2" t="s">
        <v>957</v>
      </c>
      <c r="S256" s="2" t="s">
        <v>958</v>
      </c>
    </row>
    <row r="257" spans="1:19" ht="16.5" customHeight="1" x14ac:dyDescent="0.25">
      <c r="G257" s="3"/>
      <c r="H257" s="3"/>
      <c r="I257" s="15">
        <f>SUM(I252:I256)</f>
        <v>73450</v>
      </c>
    </row>
    <row r="258" spans="1:19" s="8" customFormat="1" ht="21" customHeight="1" x14ac:dyDescent="0.25">
      <c r="A258" s="7" t="s">
        <v>1236</v>
      </c>
      <c r="B258" s="16" t="s">
        <v>1414</v>
      </c>
      <c r="D258" s="9"/>
      <c r="E258" s="9"/>
      <c r="F258" s="9"/>
      <c r="G258" s="9"/>
      <c r="H258" s="9"/>
      <c r="I258" s="9"/>
    </row>
    <row r="259" spans="1:19" ht="16.5" customHeight="1" x14ac:dyDescent="0.25">
      <c r="A259" s="2" t="s">
        <v>984</v>
      </c>
      <c r="B259" s="2" t="s">
        <v>979</v>
      </c>
      <c r="C259" s="2" t="s">
        <v>985</v>
      </c>
      <c r="D259" s="3">
        <v>0</v>
      </c>
      <c r="E259" s="3">
        <v>0</v>
      </c>
      <c r="F259" s="3">
        <v>2000</v>
      </c>
      <c r="G259" s="3">
        <f>SUM(D259:F259)</f>
        <v>2000</v>
      </c>
      <c r="H259" s="3">
        <v>0</v>
      </c>
      <c r="I259" s="15">
        <f>G259+H259</f>
        <v>2000</v>
      </c>
      <c r="K259" s="2" t="s">
        <v>980</v>
      </c>
      <c r="M259" s="2" t="s">
        <v>981</v>
      </c>
      <c r="N259" s="2" t="s">
        <v>1</v>
      </c>
      <c r="O259" s="2">
        <v>32459</v>
      </c>
      <c r="P259" s="2" t="s">
        <v>982</v>
      </c>
      <c r="Q259" s="2" t="s">
        <v>19</v>
      </c>
      <c r="R259" s="2" t="s">
        <v>983</v>
      </c>
      <c r="S259" s="2" t="s">
        <v>1301</v>
      </c>
    </row>
    <row r="260" spans="1:19" ht="16.5" customHeight="1" x14ac:dyDescent="0.25">
      <c r="G260" s="3"/>
      <c r="H260" s="3"/>
      <c r="I260" s="5"/>
    </row>
    <row r="261" spans="1:19" ht="16.5" customHeight="1" x14ac:dyDescent="0.25"/>
    <row r="262" spans="1:19" ht="16.5" customHeight="1" x14ac:dyDescent="0.25"/>
    <row r="263" spans="1:19" ht="16.5" customHeight="1" x14ac:dyDescent="0.25">
      <c r="J263" s="3"/>
    </row>
    <row r="264" spans="1:19" ht="16.5" customHeight="1" x14ac:dyDescent="0.25"/>
    <row r="265" spans="1:19" ht="16.5" customHeight="1" x14ac:dyDescent="0.25"/>
    <row r="266" spans="1:19" ht="16.5" customHeight="1" x14ac:dyDescent="0.25"/>
    <row r="267" spans="1:19" ht="16.5" customHeight="1" x14ac:dyDescent="0.25"/>
    <row r="268" spans="1:19" ht="16.5" customHeight="1" x14ac:dyDescent="0.25"/>
    <row r="269" spans="1:19" ht="16.5" customHeight="1" x14ac:dyDescent="0.25"/>
    <row r="270" spans="1:19" ht="16.5" customHeight="1" x14ac:dyDescent="0.25"/>
    <row r="271" spans="1:19" ht="16.5" customHeight="1" x14ac:dyDescent="0.25"/>
    <row r="272" spans="1:19"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B72C-46BB-48DE-A568-BE1FE9F1E0AB}">
  <dimension ref="A1:C151"/>
  <sheetViews>
    <sheetView tabSelected="1" workbookViewId="0">
      <pane ySplit="1" topLeftCell="A2" activePane="bottomLeft" state="frozen"/>
      <selection pane="bottomLeft" activeCell="G34" sqref="G34"/>
    </sheetView>
  </sheetViews>
  <sheetFormatPr defaultColWidth="10.7109375" defaultRowHeight="12.75" x14ac:dyDescent="0.25"/>
  <cols>
    <col min="1" max="1" width="16" style="10" bestFit="1" customWidth="1"/>
    <col min="2" max="2" width="14.28515625" style="10" customWidth="1"/>
    <col min="3" max="3" width="14.7109375" style="10" bestFit="1" customWidth="1"/>
    <col min="4" max="16384" width="10.7109375" style="10"/>
  </cols>
  <sheetData>
    <row r="1" spans="1:3" s="11" customFormat="1" ht="89.25" x14ac:dyDescent="0.25">
      <c r="A1" s="17" t="s">
        <v>1282</v>
      </c>
      <c r="B1" s="17" t="s">
        <v>1428</v>
      </c>
      <c r="C1" s="17" t="s">
        <v>1429</v>
      </c>
    </row>
    <row r="2" spans="1:3" x14ac:dyDescent="0.25">
      <c r="A2" s="18" t="s">
        <v>1204</v>
      </c>
      <c r="B2" s="19">
        <v>1</v>
      </c>
      <c r="C2" s="20">
        <v>36765</v>
      </c>
    </row>
    <row r="3" spans="1:3" x14ac:dyDescent="0.25">
      <c r="A3" s="18" t="s">
        <v>1203</v>
      </c>
      <c r="B3" s="19">
        <v>6</v>
      </c>
      <c r="C3" s="20">
        <v>56610</v>
      </c>
    </row>
    <row r="4" spans="1:3" x14ac:dyDescent="0.25">
      <c r="A4" s="18" t="s">
        <v>1202</v>
      </c>
      <c r="B4" s="19">
        <v>8</v>
      </c>
      <c r="C4" s="20">
        <v>306267</v>
      </c>
    </row>
    <row r="5" spans="1:3" x14ac:dyDescent="0.25">
      <c r="A5" s="18" t="s">
        <v>1201</v>
      </c>
      <c r="B5" s="19">
        <v>1</v>
      </c>
      <c r="C5" s="20">
        <v>260</v>
      </c>
    </row>
    <row r="6" spans="1:3" x14ac:dyDescent="0.25">
      <c r="A6" s="18" t="s">
        <v>1200</v>
      </c>
      <c r="B6" s="19">
        <v>6</v>
      </c>
      <c r="C6" s="20">
        <v>2076650</v>
      </c>
    </row>
    <row r="7" spans="1:3" x14ac:dyDescent="0.25">
      <c r="A7" s="18" t="s">
        <v>1199</v>
      </c>
      <c r="B7" s="19">
        <v>15</v>
      </c>
      <c r="C7" s="20">
        <v>993047</v>
      </c>
    </row>
    <row r="8" spans="1:3" x14ac:dyDescent="0.25">
      <c r="A8" s="18" t="s">
        <v>1205</v>
      </c>
      <c r="B8" s="19">
        <v>1</v>
      </c>
      <c r="C8" s="20">
        <v>2604</v>
      </c>
    </row>
    <row r="9" spans="1:3" x14ac:dyDescent="0.25">
      <c r="A9" s="18" t="s">
        <v>1206</v>
      </c>
      <c r="B9" s="19">
        <v>1</v>
      </c>
      <c r="C9" s="20">
        <v>3312</v>
      </c>
    </row>
    <row r="10" spans="1:3" x14ac:dyDescent="0.25">
      <c r="A10" s="18" t="s">
        <v>1207</v>
      </c>
      <c r="B10" s="19">
        <v>1</v>
      </c>
      <c r="C10" s="20">
        <v>30000</v>
      </c>
    </row>
    <row r="11" spans="1:3" x14ac:dyDescent="0.25">
      <c r="A11" s="18" t="s">
        <v>1208</v>
      </c>
      <c r="B11" s="19">
        <v>3</v>
      </c>
      <c r="C11" s="20">
        <v>265600</v>
      </c>
    </row>
    <row r="12" spans="1:3" x14ac:dyDescent="0.25">
      <c r="A12" s="18" t="s">
        <v>1209</v>
      </c>
      <c r="B12" s="19">
        <v>6</v>
      </c>
      <c r="C12" s="20">
        <v>111430</v>
      </c>
    </row>
    <row r="13" spans="1:3" x14ac:dyDescent="0.25">
      <c r="A13" s="18" t="s">
        <v>1210</v>
      </c>
      <c r="B13" s="19">
        <v>1</v>
      </c>
      <c r="C13" s="20">
        <v>4</v>
      </c>
    </row>
    <row r="14" spans="1:3" x14ac:dyDescent="0.25">
      <c r="A14" s="18" t="s">
        <v>1211</v>
      </c>
      <c r="B14" s="19">
        <v>1</v>
      </c>
      <c r="C14" s="20">
        <v>3000</v>
      </c>
    </row>
    <row r="15" spans="1:3" x14ac:dyDescent="0.25">
      <c r="A15" s="18" t="s">
        <v>1212</v>
      </c>
      <c r="B15" s="19">
        <v>4</v>
      </c>
      <c r="C15" s="20">
        <v>32740</v>
      </c>
    </row>
    <row r="16" spans="1:3" x14ac:dyDescent="0.25">
      <c r="A16" s="18" t="s">
        <v>1213</v>
      </c>
      <c r="B16" s="19">
        <v>2</v>
      </c>
      <c r="C16" s="20">
        <v>25523</v>
      </c>
    </row>
    <row r="17" spans="1:3" x14ac:dyDescent="0.25">
      <c r="A17" s="18" t="s">
        <v>1214</v>
      </c>
      <c r="B17" s="19">
        <v>2</v>
      </c>
      <c r="C17" s="20">
        <v>15263</v>
      </c>
    </row>
    <row r="18" spans="1:3" x14ac:dyDescent="0.25">
      <c r="A18" s="18" t="s">
        <v>1215</v>
      </c>
      <c r="B18" s="19">
        <v>1</v>
      </c>
      <c r="C18" s="20">
        <v>1545</v>
      </c>
    </row>
    <row r="19" spans="1:3" x14ac:dyDescent="0.25">
      <c r="A19" s="18" t="s">
        <v>1216</v>
      </c>
      <c r="B19" s="19">
        <v>2</v>
      </c>
      <c r="C19" s="20">
        <v>16100</v>
      </c>
    </row>
    <row r="20" spans="1:3" x14ac:dyDescent="0.25">
      <c r="A20" s="18" t="s">
        <v>1217</v>
      </c>
      <c r="B20" s="19">
        <v>2</v>
      </c>
      <c r="C20" s="20">
        <v>98815</v>
      </c>
    </row>
    <row r="21" spans="1:3" x14ac:dyDescent="0.25">
      <c r="A21" s="18" t="s">
        <v>1218</v>
      </c>
      <c r="B21" s="19">
        <v>49</v>
      </c>
      <c r="C21" s="20">
        <v>13397087</v>
      </c>
    </row>
    <row r="22" spans="1:3" x14ac:dyDescent="0.25">
      <c r="A22" s="18" t="s">
        <v>1223</v>
      </c>
      <c r="B22" s="19">
        <v>10</v>
      </c>
      <c r="C22" s="20">
        <v>933950</v>
      </c>
    </row>
    <row r="23" spans="1:3" x14ac:dyDescent="0.25">
      <c r="A23" s="18" t="s">
        <v>1224</v>
      </c>
      <c r="B23" s="19">
        <v>25</v>
      </c>
      <c r="C23" s="20">
        <v>817413</v>
      </c>
    </row>
    <row r="24" spans="1:3" x14ac:dyDescent="0.25">
      <c r="A24" s="18" t="s">
        <v>1225</v>
      </c>
      <c r="B24" s="19">
        <v>2</v>
      </c>
      <c r="C24" s="20">
        <v>14737</v>
      </c>
    </row>
    <row r="25" spans="1:3" x14ac:dyDescent="0.25">
      <c r="A25" s="18" t="s">
        <v>1226</v>
      </c>
      <c r="B25" s="19">
        <v>9</v>
      </c>
      <c r="C25" s="20">
        <v>1024394</v>
      </c>
    </row>
    <row r="26" spans="1:3" x14ac:dyDescent="0.25">
      <c r="A26" s="18" t="s">
        <v>1227</v>
      </c>
      <c r="B26" s="19">
        <v>1</v>
      </c>
      <c r="C26" s="20">
        <v>1900</v>
      </c>
    </row>
    <row r="27" spans="1:3" x14ac:dyDescent="0.25">
      <c r="A27" s="18" t="s">
        <v>1228</v>
      </c>
      <c r="B27" s="19">
        <v>7</v>
      </c>
      <c r="C27" s="20">
        <v>301119</v>
      </c>
    </row>
    <row r="28" spans="1:3" x14ac:dyDescent="0.25">
      <c r="A28" s="18" t="s">
        <v>1229</v>
      </c>
      <c r="B28" s="19">
        <v>1</v>
      </c>
      <c r="C28" s="20">
        <v>44000</v>
      </c>
    </row>
    <row r="29" spans="1:3" x14ac:dyDescent="0.25">
      <c r="A29" s="18" t="s">
        <v>1230</v>
      </c>
      <c r="B29" s="19">
        <v>1</v>
      </c>
      <c r="C29" s="20">
        <v>2000</v>
      </c>
    </row>
    <row r="30" spans="1:3" x14ac:dyDescent="0.25">
      <c r="A30" s="18" t="s">
        <v>1231</v>
      </c>
      <c r="B30" s="19">
        <v>7</v>
      </c>
      <c r="C30" s="20">
        <v>408525</v>
      </c>
    </row>
    <row r="31" spans="1:3" x14ac:dyDescent="0.25">
      <c r="A31" s="18" t="s">
        <v>1232</v>
      </c>
      <c r="B31" s="19">
        <v>2</v>
      </c>
      <c r="C31" s="20">
        <v>26150</v>
      </c>
    </row>
    <row r="32" spans="1:3" x14ac:dyDescent="0.25">
      <c r="A32" s="18" t="s">
        <v>1233</v>
      </c>
      <c r="B32" s="19">
        <v>4</v>
      </c>
      <c r="C32" s="20">
        <v>394000</v>
      </c>
    </row>
    <row r="33" spans="1:3" x14ac:dyDescent="0.25">
      <c r="A33" s="18" t="s">
        <v>1234</v>
      </c>
      <c r="B33" s="19">
        <v>2</v>
      </c>
      <c r="C33" s="20">
        <v>52847</v>
      </c>
    </row>
    <row r="34" spans="1:3" x14ac:dyDescent="0.25">
      <c r="A34" s="18" t="s">
        <v>1235</v>
      </c>
      <c r="B34" s="19">
        <v>5</v>
      </c>
      <c r="C34" s="20">
        <v>52847</v>
      </c>
    </row>
    <row r="35" spans="1:3" ht="21" customHeight="1" x14ac:dyDescent="0.25">
      <c r="A35" s="18" t="s">
        <v>1236</v>
      </c>
      <c r="B35" s="19">
        <v>1</v>
      </c>
      <c r="C35" s="20">
        <v>2000</v>
      </c>
    </row>
    <row r="36" spans="1:3" ht="16.5" customHeight="1" x14ac:dyDescent="0.25">
      <c r="A36" s="21" t="s">
        <v>1430</v>
      </c>
      <c r="B36" s="21">
        <f>SUM(B2:B35)</f>
        <v>190</v>
      </c>
      <c r="C36" s="22">
        <f>SUM(C2:C35)</f>
        <v>21548504</v>
      </c>
    </row>
    <row r="37" spans="1:3" ht="16.5" customHeight="1" x14ac:dyDescent="0.25"/>
    <row r="38" spans="1:3" ht="16.5" customHeight="1" x14ac:dyDescent="0.25"/>
    <row r="39" spans="1:3" ht="16.5" customHeight="1" x14ac:dyDescent="0.25"/>
    <row r="40" spans="1:3" ht="16.5" customHeight="1" x14ac:dyDescent="0.25"/>
    <row r="41" spans="1:3" ht="16.5" customHeight="1" x14ac:dyDescent="0.25"/>
    <row r="42" spans="1:3" ht="16.5" customHeight="1" x14ac:dyDescent="0.25"/>
    <row r="43" spans="1:3" ht="16.5" customHeight="1" x14ac:dyDescent="0.25"/>
    <row r="44" spans="1:3" ht="16.5" customHeight="1" x14ac:dyDescent="0.25"/>
    <row r="45" spans="1:3" ht="16.5" customHeight="1" x14ac:dyDescent="0.25"/>
    <row r="46" spans="1:3" ht="16.5" customHeight="1" x14ac:dyDescent="0.25"/>
    <row r="47" spans="1:3" ht="16.5" customHeight="1" x14ac:dyDescent="0.25"/>
    <row r="48" spans="1:3"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6796E-9B8C-4972-A52F-38BF64F27907}">
  <dimension ref="A1:C380"/>
  <sheetViews>
    <sheetView workbookViewId="0">
      <pane ySplit="1" topLeftCell="A14" activePane="bottomLeft" state="frozen"/>
      <selection pane="bottomLeft" activeCell="F33" sqref="F33"/>
    </sheetView>
  </sheetViews>
  <sheetFormatPr defaultColWidth="10.7109375" defaultRowHeight="15" x14ac:dyDescent="0.25"/>
  <cols>
    <col min="1" max="1" width="16" style="10" bestFit="1" customWidth="1"/>
    <col min="2" max="2" width="14.28515625" style="10" customWidth="1"/>
    <col min="3" max="3" width="14.7109375" style="10" bestFit="1" customWidth="1"/>
    <col min="4" max="16384" width="10.7109375" style="10"/>
  </cols>
  <sheetData>
    <row r="1" spans="1:3" s="11" customFormat="1" ht="89.25" x14ac:dyDescent="0.25">
      <c r="A1" s="17" t="s">
        <v>1282</v>
      </c>
      <c r="B1" s="17" t="s">
        <v>1428</v>
      </c>
      <c r="C1" s="17" t="s">
        <v>1429</v>
      </c>
    </row>
    <row r="2" spans="1:3" ht="12.75" x14ac:dyDescent="0.25">
      <c r="A2" s="18" t="s">
        <v>1218</v>
      </c>
      <c r="B2" s="19">
        <v>49</v>
      </c>
      <c r="C2" s="20">
        <v>13397087</v>
      </c>
    </row>
    <row r="3" spans="1:3" ht="12.75" x14ac:dyDescent="0.25">
      <c r="A3" s="18" t="s">
        <v>1200</v>
      </c>
      <c r="B3" s="19">
        <v>6</v>
      </c>
      <c r="C3" s="20">
        <v>2076650</v>
      </c>
    </row>
    <row r="4" spans="1:3" ht="12.75" x14ac:dyDescent="0.25">
      <c r="A4" s="18" t="s">
        <v>1226</v>
      </c>
      <c r="B4" s="19">
        <v>9</v>
      </c>
      <c r="C4" s="20">
        <v>1024394</v>
      </c>
    </row>
    <row r="5" spans="1:3" ht="12.75" x14ac:dyDescent="0.25">
      <c r="A5" s="18" t="s">
        <v>1199</v>
      </c>
      <c r="B5" s="19">
        <v>15</v>
      </c>
      <c r="C5" s="20">
        <v>993047</v>
      </c>
    </row>
    <row r="6" spans="1:3" ht="12.75" x14ac:dyDescent="0.25">
      <c r="A6" s="18" t="s">
        <v>1223</v>
      </c>
      <c r="B6" s="19">
        <v>10</v>
      </c>
      <c r="C6" s="20">
        <v>933950</v>
      </c>
    </row>
    <row r="7" spans="1:3" ht="12.75" x14ac:dyDescent="0.25">
      <c r="A7" s="18" t="s">
        <v>1224</v>
      </c>
      <c r="B7" s="19">
        <v>25</v>
      </c>
      <c r="C7" s="20">
        <v>817413</v>
      </c>
    </row>
    <row r="8" spans="1:3" ht="12.75" x14ac:dyDescent="0.25">
      <c r="A8" s="18" t="s">
        <v>1231</v>
      </c>
      <c r="B8" s="19">
        <v>7</v>
      </c>
      <c r="C8" s="20">
        <v>408525</v>
      </c>
    </row>
    <row r="9" spans="1:3" ht="12.75" x14ac:dyDescent="0.25">
      <c r="A9" s="18" t="s">
        <v>1233</v>
      </c>
      <c r="B9" s="19">
        <v>4</v>
      </c>
      <c r="C9" s="20">
        <v>394000</v>
      </c>
    </row>
    <row r="10" spans="1:3" ht="12.75" x14ac:dyDescent="0.25">
      <c r="A10" s="18" t="s">
        <v>1202</v>
      </c>
      <c r="B10" s="19">
        <v>8</v>
      </c>
      <c r="C10" s="20">
        <v>306267</v>
      </c>
    </row>
    <row r="11" spans="1:3" ht="12.75" x14ac:dyDescent="0.25">
      <c r="A11" s="18" t="s">
        <v>1228</v>
      </c>
      <c r="B11" s="19">
        <v>7</v>
      </c>
      <c r="C11" s="20">
        <v>301119</v>
      </c>
    </row>
    <row r="12" spans="1:3" ht="12.75" x14ac:dyDescent="0.25">
      <c r="A12" s="18" t="s">
        <v>1208</v>
      </c>
      <c r="B12" s="19">
        <v>3</v>
      </c>
      <c r="C12" s="20">
        <v>265600</v>
      </c>
    </row>
    <row r="13" spans="1:3" ht="12.75" x14ac:dyDescent="0.25">
      <c r="A13" s="18" t="s">
        <v>1209</v>
      </c>
      <c r="B13" s="19">
        <v>6</v>
      </c>
      <c r="C13" s="20">
        <v>111430</v>
      </c>
    </row>
    <row r="14" spans="1:3" ht="12.75" x14ac:dyDescent="0.25">
      <c r="A14" s="18" t="s">
        <v>1217</v>
      </c>
      <c r="B14" s="19">
        <v>2</v>
      </c>
      <c r="C14" s="20">
        <v>98815</v>
      </c>
    </row>
    <row r="15" spans="1:3" ht="12.75" x14ac:dyDescent="0.25">
      <c r="A15" s="18" t="s">
        <v>1203</v>
      </c>
      <c r="B15" s="19">
        <v>6</v>
      </c>
      <c r="C15" s="20">
        <v>56610</v>
      </c>
    </row>
    <row r="16" spans="1:3" ht="12.75" x14ac:dyDescent="0.25">
      <c r="A16" s="18" t="s">
        <v>1234</v>
      </c>
      <c r="B16" s="19">
        <v>2</v>
      </c>
      <c r="C16" s="20">
        <v>52847</v>
      </c>
    </row>
    <row r="17" spans="1:3" ht="12.75" x14ac:dyDescent="0.25">
      <c r="A17" s="18" t="s">
        <v>1235</v>
      </c>
      <c r="B17" s="19">
        <v>5</v>
      </c>
      <c r="C17" s="20">
        <v>52847</v>
      </c>
    </row>
    <row r="18" spans="1:3" ht="12.75" x14ac:dyDescent="0.25">
      <c r="A18" s="18" t="s">
        <v>1229</v>
      </c>
      <c r="B18" s="19">
        <v>1</v>
      </c>
      <c r="C18" s="20">
        <v>44000</v>
      </c>
    </row>
    <row r="19" spans="1:3" ht="12.75" x14ac:dyDescent="0.25">
      <c r="A19" s="18" t="s">
        <v>1204</v>
      </c>
      <c r="B19" s="19">
        <v>1</v>
      </c>
      <c r="C19" s="20">
        <v>36765</v>
      </c>
    </row>
    <row r="20" spans="1:3" ht="12.75" x14ac:dyDescent="0.25">
      <c r="A20" s="18" t="s">
        <v>1212</v>
      </c>
      <c r="B20" s="19">
        <v>4</v>
      </c>
      <c r="C20" s="20">
        <v>32740</v>
      </c>
    </row>
    <row r="21" spans="1:3" ht="12.75" x14ac:dyDescent="0.25">
      <c r="A21" s="18" t="s">
        <v>1207</v>
      </c>
      <c r="B21" s="19">
        <v>1</v>
      </c>
      <c r="C21" s="20">
        <v>30000</v>
      </c>
    </row>
    <row r="22" spans="1:3" ht="12.75" x14ac:dyDescent="0.25">
      <c r="A22" s="18" t="s">
        <v>1232</v>
      </c>
      <c r="B22" s="19">
        <v>2</v>
      </c>
      <c r="C22" s="20">
        <v>26150</v>
      </c>
    </row>
    <row r="23" spans="1:3" ht="12.75" x14ac:dyDescent="0.25">
      <c r="A23" s="18" t="s">
        <v>1213</v>
      </c>
      <c r="B23" s="19">
        <v>2</v>
      </c>
      <c r="C23" s="20">
        <v>25523</v>
      </c>
    </row>
    <row r="24" spans="1:3" ht="12.75" x14ac:dyDescent="0.25">
      <c r="A24" s="18" t="s">
        <v>1216</v>
      </c>
      <c r="B24" s="19">
        <v>2</v>
      </c>
      <c r="C24" s="20">
        <v>16100</v>
      </c>
    </row>
    <row r="25" spans="1:3" ht="12.75" x14ac:dyDescent="0.25">
      <c r="A25" s="18" t="s">
        <v>1214</v>
      </c>
      <c r="B25" s="19">
        <v>2</v>
      </c>
      <c r="C25" s="20">
        <v>15263</v>
      </c>
    </row>
    <row r="26" spans="1:3" ht="12.75" x14ac:dyDescent="0.25">
      <c r="A26" s="18" t="s">
        <v>1225</v>
      </c>
      <c r="B26" s="19">
        <v>2</v>
      </c>
      <c r="C26" s="20">
        <v>14737</v>
      </c>
    </row>
    <row r="27" spans="1:3" ht="12.75" x14ac:dyDescent="0.25">
      <c r="A27" s="18" t="s">
        <v>1206</v>
      </c>
      <c r="B27" s="19">
        <v>1</v>
      </c>
      <c r="C27" s="20">
        <v>3312</v>
      </c>
    </row>
    <row r="28" spans="1:3" ht="12.75" x14ac:dyDescent="0.25">
      <c r="A28" s="18" t="s">
        <v>1211</v>
      </c>
      <c r="B28" s="19">
        <v>1</v>
      </c>
      <c r="C28" s="20">
        <v>3000</v>
      </c>
    </row>
    <row r="29" spans="1:3" ht="12.75" x14ac:dyDescent="0.25">
      <c r="A29" s="18" t="s">
        <v>1205</v>
      </c>
      <c r="B29" s="19">
        <v>1</v>
      </c>
      <c r="C29" s="20">
        <v>2604</v>
      </c>
    </row>
    <row r="30" spans="1:3" ht="12.75" x14ac:dyDescent="0.25">
      <c r="A30" s="18" t="s">
        <v>1230</v>
      </c>
      <c r="B30" s="19">
        <v>1</v>
      </c>
      <c r="C30" s="20">
        <v>2000</v>
      </c>
    </row>
    <row r="31" spans="1:3" ht="12.75" x14ac:dyDescent="0.25">
      <c r="A31" s="18" t="s">
        <v>1236</v>
      </c>
      <c r="B31" s="19">
        <v>1</v>
      </c>
      <c r="C31" s="20">
        <v>2000</v>
      </c>
    </row>
    <row r="32" spans="1:3" ht="12.75" x14ac:dyDescent="0.25">
      <c r="A32" s="18" t="s">
        <v>1227</v>
      </c>
      <c r="B32" s="19">
        <v>1</v>
      </c>
      <c r="C32" s="20">
        <v>1900</v>
      </c>
    </row>
    <row r="33" spans="1:3" ht="12.75" x14ac:dyDescent="0.25">
      <c r="A33" s="18" t="s">
        <v>1215</v>
      </c>
      <c r="B33" s="19">
        <v>1</v>
      </c>
      <c r="C33" s="20">
        <v>1545</v>
      </c>
    </row>
    <row r="34" spans="1:3" ht="12.75" x14ac:dyDescent="0.25">
      <c r="A34" s="18" t="s">
        <v>1201</v>
      </c>
      <c r="B34" s="19">
        <v>1</v>
      </c>
      <c r="C34" s="20">
        <v>260</v>
      </c>
    </row>
    <row r="35" spans="1:3" ht="16.5" customHeight="1" x14ac:dyDescent="0.25">
      <c r="A35" s="18" t="s">
        <v>1210</v>
      </c>
      <c r="B35" s="19">
        <v>1</v>
      </c>
      <c r="C35" s="20">
        <v>4</v>
      </c>
    </row>
    <row r="36" spans="1:3" ht="16.5" customHeight="1" x14ac:dyDescent="0.25"/>
    <row r="37" spans="1:3" ht="16.5" customHeight="1" x14ac:dyDescent="0.25"/>
    <row r="38" spans="1:3" ht="16.5" customHeight="1" x14ac:dyDescent="0.25"/>
    <row r="39" spans="1:3" ht="16.5" customHeight="1" x14ac:dyDescent="0.25"/>
    <row r="40" spans="1:3" ht="16.5" customHeight="1" x14ac:dyDescent="0.25"/>
    <row r="41" spans="1:3" ht="16.5" customHeight="1" x14ac:dyDescent="0.25"/>
    <row r="42" spans="1:3" ht="16.5" customHeight="1" x14ac:dyDescent="0.25"/>
    <row r="43" spans="1:3" ht="16.5" customHeight="1" x14ac:dyDescent="0.25"/>
    <row r="44" spans="1:3" ht="16.5" customHeight="1" x14ac:dyDescent="0.25"/>
    <row r="45" spans="1:3" ht="16.5" customHeight="1" x14ac:dyDescent="0.25"/>
    <row r="46" spans="1:3" ht="16.5" customHeight="1" x14ac:dyDescent="0.25"/>
    <row r="47" spans="1:3" ht="16.5" customHeight="1" x14ac:dyDescent="0.25"/>
    <row r="48" spans="1:3"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2.75" x14ac:dyDescent="0.25"/>
    <row r="152" ht="12.75" x14ac:dyDescent="0.25"/>
    <row r="153" ht="12.75" x14ac:dyDescent="0.25"/>
    <row r="154" ht="12.75" x14ac:dyDescent="0.25"/>
    <row r="155" ht="12.75" x14ac:dyDescent="0.25"/>
    <row r="156" ht="12.75" x14ac:dyDescent="0.25"/>
    <row r="157" ht="12.75" x14ac:dyDescent="0.25"/>
    <row r="158" ht="12.75" x14ac:dyDescent="0.25"/>
    <row r="159" ht="12.75" x14ac:dyDescent="0.25"/>
    <row r="160" ht="12.75" x14ac:dyDescent="0.25"/>
    <row r="161" ht="12.75" x14ac:dyDescent="0.25"/>
    <row r="162" ht="12.75" x14ac:dyDescent="0.25"/>
    <row r="163" ht="12.75" x14ac:dyDescent="0.25"/>
    <row r="164" ht="12.75" x14ac:dyDescent="0.25"/>
    <row r="165" ht="12.75" x14ac:dyDescent="0.25"/>
    <row r="166" ht="12.75" x14ac:dyDescent="0.25"/>
    <row r="167" ht="12.75" x14ac:dyDescent="0.25"/>
    <row r="168" ht="12.75" x14ac:dyDescent="0.25"/>
    <row r="169" ht="12.75" x14ac:dyDescent="0.25"/>
    <row r="170" ht="12.75" x14ac:dyDescent="0.25"/>
    <row r="171" ht="12.75" x14ac:dyDescent="0.25"/>
    <row r="172" ht="12.75" x14ac:dyDescent="0.25"/>
    <row r="173" ht="12.75" x14ac:dyDescent="0.25"/>
    <row r="174" ht="12.75" x14ac:dyDescent="0.25"/>
    <row r="175" ht="12.75" x14ac:dyDescent="0.25"/>
    <row r="176" ht="12.75" x14ac:dyDescent="0.25"/>
    <row r="177" ht="12.75" x14ac:dyDescent="0.25"/>
    <row r="178" ht="12.75" x14ac:dyDescent="0.25"/>
    <row r="179" ht="12.75" x14ac:dyDescent="0.25"/>
    <row r="180" ht="12.75" x14ac:dyDescent="0.25"/>
    <row r="181" ht="12.75" x14ac:dyDescent="0.25"/>
    <row r="182" ht="12.75" x14ac:dyDescent="0.25"/>
    <row r="183" ht="12.75" x14ac:dyDescent="0.25"/>
    <row r="184" ht="12.75" x14ac:dyDescent="0.25"/>
    <row r="185" ht="12.75" x14ac:dyDescent="0.25"/>
    <row r="186" ht="12.75" x14ac:dyDescent="0.25"/>
    <row r="187" ht="12.75" x14ac:dyDescent="0.25"/>
    <row r="188" ht="12.75" x14ac:dyDescent="0.25"/>
    <row r="189" ht="12.75" x14ac:dyDescent="0.25"/>
    <row r="190" ht="12.75" x14ac:dyDescent="0.25"/>
    <row r="191" ht="12.75" x14ac:dyDescent="0.25"/>
    <row r="192" ht="12.75" x14ac:dyDescent="0.25"/>
    <row r="193" ht="12.75" x14ac:dyDescent="0.25"/>
    <row r="194" ht="12.75" x14ac:dyDescent="0.25"/>
    <row r="195" ht="12.75" x14ac:dyDescent="0.25"/>
    <row r="196" ht="12.75" x14ac:dyDescent="0.25"/>
    <row r="197" ht="12.75" x14ac:dyDescent="0.25"/>
    <row r="198" ht="12.75" x14ac:dyDescent="0.25"/>
    <row r="199" ht="12.75" x14ac:dyDescent="0.25"/>
    <row r="200" ht="12.75" x14ac:dyDescent="0.25"/>
    <row r="201" ht="12.75" x14ac:dyDescent="0.25"/>
    <row r="202" ht="12.75" x14ac:dyDescent="0.25"/>
    <row r="203" ht="12.75" x14ac:dyDescent="0.25"/>
    <row r="204" ht="12.75" x14ac:dyDescent="0.25"/>
    <row r="205" ht="12.75" x14ac:dyDescent="0.25"/>
    <row r="206" ht="12.75" x14ac:dyDescent="0.25"/>
    <row r="207" ht="12.75" x14ac:dyDescent="0.25"/>
    <row r="208" ht="12.75" x14ac:dyDescent="0.25"/>
    <row r="209" ht="12.75" x14ac:dyDescent="0.25"/>
    <row r="210" ht="12.75" x14ac:dyDescent="0.25"/>
    <row r="211" ht="12.75" x14ac:dyDescent="0.25"/>
    <row r="212" ht="12.75" x14ac:dyDescent="0.25"/>
    <row r="213" ht="12.75" x14ac:dyDescent="0.25"/>
    <row r="214" ht="12.75" x14ac:dyDescent="0.25"/>
    <row r="215" ht="12.75" x14ac:dyDescent="0.25"/>
    <row r="216" ht="12.75" x14ac:dyDescent="0.25"/>
    <row r="217" ht="12.75" x14ac:dyDescent="0.25"/>
    <row r="218" ht="12.75" x14ac:dyDescent="0.25"/>
    <row r="219" ht="12.75" x14ac:dyDescent="0.25"/>
    <row r="220" ht="12.75" x14ac:dyDescent="0.25"/>
    <row r="221" ht="12.75" x14ac:dyDescent="0.25"/>
    <row r="222" ht="12.75" x14ac:dyDescent="0.25"/>
    <row r="223" ht="12.75" x14ac:dyDescent="0.25"/>
    <row r="224" ht="12.75" x14ac:dyDescent="0.25"/>
    <row r="225" ht="12.75" x14ac:dyDescent="0.25"/>
    <row r="226" ht="12.75" x14ac:dyDescent="0.25"/>
    <row r="227" ht="12.75" x14ac:dyDescent="0.25"/>
    <row r="228" ht="12.75" x14ac:dyDescent="0.25"/>
    <row r="229" ht="12.75" x14ac:dyDescent="0.25"/>
    <row r="230" ht="12.75" x14ac:dyDescent="0.25"/>
    <row r="231" ht="12.75" x14ac:dyDescent="0.25"/>
    <row r="232" ht="12.75" x14ac:dyDescent="0.25"/>
    <row r="233" ht="12.75" x14ac:dyDescent="0.25"/>
    <row r="234" ht="12.75" x14ac:dyDescent="0.25"/>
    <row r="235" ht="12.75" x14ac:dyDescent="0.25"/>
    <row r="236" ht="12.75" x14ac:dyDescent="0.25"/>
    <row r="237" ht="12.75" x14ac:dyDescent="0.25"/>
    <row r="238" ht="12.75" x14ac:dyDescent="0.25"/>
    <row r="239" ht="12.75" x14ac:dyDescent="0.25"/>
    <row r="240" ht="12.75" x14ac:dyDescent="0.25"/>
    <row r="241" ht="12.75" x14ac:dyDescent="0.25"/>
    <row r="242" ht="12.75" x14ac:dyDescent="0.25"/>
    <row r="243" ht="12.75" x14ac:dyDescent="0.25"/>
    <row r="244" ht="12.75" x14ac:dyDescent="0.25"/>
    <row r="245" ht="12.75" x14ac:dyDescent="0.25"/>
    <row r="246" ht="12.75" x14ac:dyDescent="0.25"/>
    <row r="247" ht="12.75" x14ac:dyDescent="0.25"/>
    <row r="248" ht="12.75" x14ac:dyDescent="0.25"/>
    <row r="249" ht="12.75" x14ac:dyDescent="0.25"/>
    <row r="250" ht="12.75" x14ac:dyDescent="0.25"/>
    <row r="251" ht="12.75" x14ac:dyDescent="0.25"/>
    <row r="252" ht="12.75" x14ac:dyDescent="0.25"/>
    <row r="253" ht="12.75" x14ac:dyDescent="0.25"/>
    <row r="254" ht="12.75" x14ac:dyDescent="0.25"/>
    <row r="255" ht="12.75" x14ac:dyDescent="0.25"/>
    <row r="256" ht="12.75" x14ac:dyDescent="0.25"/>
    <row r="257" ht="12.75" x14ac:dyDescent="0.25"/>
    <row r="258" ht="12.75" x14ac:dyDescent="0.25"/>
    <row r="259" ht="12.75" x14ac:dyDescent="0.25"/>
    <row r="260" ht="12.75" x14ac:dyDescent="0.25"/>
    <row r="261" ht="12.75" x14ac:dyDescent="0.25"/>
    <row r="262" ht="12.75" x14ac:dyDescent="0.25"/>
    <row r="263" ht="12.75" x14ac:dyDescent="0.25"/>
    <row r="264" ht="12.75" x14ac:dyDescent="0.25"/>
    <row r="265" ht="12.75" x14ac:dyDescent="0.25"/>
    <row r="266" ht="12.75" x14ac:dyDescent="0.25"/>
    <row r="267" ht="12.75" x14ac:dyDescent="0.25"/>
    <row r="268" ht="12.75" x14ac:dyDescent="0.25"/>
    <row r="269" ht="12.75" x14ac:dyDescent="0.25"/>
    <row r="270" ht="12.75" x14ac:dyDescent="0.25"/>
    <row r="271" ht="12.75" x14ac:dyDescent="0.25"/>
    <row r="272" ht="12.75" x14ac:dyDescent="0.25"/>
    <row r="273" ht="12.75" x14ac:dyDescent="0.25"/>
    <row r="274" ht="12.75" x14ac:dyDescent="0.25"/>
    <row r="275" ht="12.75" x14ac:dyDescent="0.25"/>
    <row r="276" ht="12.75" x14ac:dyDescent="0.25"/>
    <row r="277" ht="12.75" x14ac:dyDescent="0.25"/>
    <row r="278" ht="12.75" x14ac:dyDescent="0.25"/>
    <row r="279" ht="12.75" x14ac:dyDescent="0.25"/>
    <row r="280" ht="12.75" x14ac:dyDescent="0.25"/>
    <row r="281" ht="12.75" x14ac:dyDescent="0.25"/>
    <row r="282" ht="12.75" x14ac:dyDescent="0.25"/>
    <row r="283" ht="12.75" x14ac:dyDescent="0.25"/>
    <row r="284" ht="12.75" x14ac:dyDescent="0.25"/>
    <row r="285" ht="12.75" x14ac:dyDescent="0.25"/>
    <row r="286" ht="12.75" x14ac:dyDescent="0.25"/>
    <row r="287" ht="12.75" x14ac:dyDescent="0.25"/>
    <row r="288" ht="12.75" x14ac:dyDescent="0.25"/>
    <row r="289" ht="12.75" x14ac:dyDescent="0.25"/>
    <row r="290" ht="12.75" x14ac:dyDescent="0.25"/>
    <row r="291" ht="12.75" x14ac:dyDescent="0.25"/>
    <row r="292" ht="12.75" x14ac:dyDescent="0.25"/>
    <row r="293" ht="12.75" x14ac:dyDescent="0.25"/>
    <row r="294" ht="12.75" x14ac:dyDescent="0.25"/>
    <row r="295" ht="12.75" x14ac:dyDescent="0.25"/>
    <row r="296" ht="12.75" x14ac:dyDescent="0.25"/>
    <row r="297" ht="12.75" x14ac:dyDescent="0.25"/>
    <row r="298" ht="12.75" x14ac:dyDescent="0.25"/>
    <row r="299" ht="12.75" x14ac:dyDescent="0.25"/>
    <row r="300" ht="12.75" x14ac:dyDescent="0.25"/>
    <row r="301" ht="12.75" x14ac:dyDescent="0.25"/>
    <row r="302" ht="12.75" x14ac:dyDescent="0.25"/>
    <row r="303" ht="12.75" x14ac:dyDescent="0.25"/>
    <row r="304" ht="12.75" x14ac:dyDescent="0.25"/>
    <row r="305" ht="12.75" x14ac:dyDescent="0.25"/>
    <row r="306" ht="12.75" x14ac:dyDescent="0.25"/>
    <row r="307" ht="12.75" x14ac:dyDescent="0.25"/>
    <row r="308" ht="12.75" x14ac:dyDescent="0.25"/>
    <row r="309" ht="12.75" x14ac:dyDescent="0.25"/>
    <row r="310" ht="12.75" x14ac:dyDescent="0.25"/>
    <row r="311" ht="12.75" x14ac:dyDescent="0.25"/>
    <row r="312" ht="12.75" x14ac:dyDescent="0.25"/>
    <row r="313" ht="12.75" x14ac:dyDescent="0.25"/>
    <row r="314" ht="12.75" x14ac:dyDescent="0.25"/>
    <row r="315" ht="12.75" x14ac:dyDescent="0.25"/>
    <row r="316" ht="12.75" x14ac:dyDescent="0.25"/>
    <row r="317" ht="12.75" x14ac:dyDescent="0.25"/>
    <row r="318" ht="12.75" x14ac:dyDescent="0.25"/>
    <row r="319" ht="12.75" x14ac:dyDescent="0.25"/>
    <row r="320" ht="12.75" x14ac:dyDescent="0.25"/>
    <row r="321" ht="12.75" x14ac:dyDescent="0.25"/>
    <row r="322" ht="12.75" x14ac:dyDescent="0.25"/>
    <row r="323" ht="12.75" x14ac:dyDescent="0.25"/>
    <row r="324" ht="12.75" x14ac:dyDescent="0.25"/>
    <row r="325" ht="12.75" x14ac:dyDescent="0.25"/>
    <row r="326" ht="12.75" x14ac:dyDescent="0.25"/>
    <row r="327" ht="12.75" x14ac:dyDescent="0.25"/>
    <row r="328" ht="12.75" x14ac:dyDescent="0.25"/>
    <row r="329" ht="12.75" x14ac:dyDescent="0.25"/>
    <row r="330" ht="12.75" x14ac:dyDescent="0.25"/>
    <row r="331" ht="12.75" x14ac:dyDescent="0.25"/>
    <row r="332" ht="12.75" x14ac:dyDescent="0.25"/>
    <row r="333" ht="12.75" x14ac:dyDescent="0.25"/>
    <row r="334" ht="12.75" x14ac:dyDescent="0.25"/>
    <row r="335" ht="12.75" x14ac:dyDescent="0.25"/>
    <row r="336" ht="12.75" x14ac:dyDescent="0.25"/>
    <row r="337" ht="12.75" x14ac:dyDescent="0.25"/>
    <row r="338" ht="12.75" x14ac:dyDescent="0.25"/>
    <row r="339" ht="12.75" x14ac:dyDescent="0.25"/>
    <row r="340" ht="12.75" x14ac:dyDescent="0.25"/>
    <row r="341" ht="12.75" x14ac:dyDescent="0.25"/>
    <row r="342" ht="12.75" x14ac:dyDescent="0.25"/>
    <row r="343" ht="12.75" x14ac:dyDescent="0.25"/>
    <row r="344" ht="12.75" x14ac:dyDescent="0.25"/>
    <row r="345" ht="12.75" x14ac:dyDescent="0.25"/>
    <row r="346" ht="12.75" x14ac:dyDescent="0.25"/>
    <row r="347" ht="12.75" x14ac:dyDescent="0.25"/>
    <row r="348" ht="12.75" x14ac:dyDescent="0.25"/>
    <row r="349" ht="12.75" x14ac:dyDescent="0.25"/>
    <row r="350" ht="12.75" x14ac:dyDescent="0.25"/>
    <row r="351" ht="12.75" x14ac:dyDescent="0.25"/>
    <row r="352" ht="12.75" x14ac:dyDescent="0.25"/>
    <row r="353" ht="12.75" x14ac:dyDescent="0.25"/>
    <row r="354" ht="12.75" x14ac:dyDescent="0.25"/>
    <row r="355" ht="12.75" x14ac:dyDescent="0.25"/>
    <row r="356" ht="12.75" x14ac:dyDescent="0.25"/>
    <row r="357" ht="12.75" x14ac:dyDescent="0.25"/>
    <row r="358" ht="12.75" x14ac:dyDescent="0.25"/>
    <row r="359" ht="12.75" x14ac:dyDescent="0.25"/>
    <row r="360" ht="12.75" x14ac:dyDescent="0.25"/>
    <row r="361" ht="12.75" x14ac:dyDescent="0.25"/>
    <row r="362" ht="12.75" x14ac:dyDescent="0.25"/>
    <row r="363" ht="12.75" x14ac:dyDescent="0.25"/>
    <row r="364" ht="12.75" x14ac:dyDescent="0.25"/>
    <row r="365" ht="12.75" x14ac:dyDescent="0.25"/>
    <row r="366" ht="12.75" x14ac:dyDescent="0.25"/>
    <row r="367" ht="12.75" x14ac:dyDescent="0.25"/>
    <row r="368" ht="12.75" x14ac:dyDescent="0.25"/>
    <row r="369" ht="12.75" x14ac:dyDescent="0.25"/>
    <row r="370" ht="12.75" x14ac:dyDescent="0.25"/>
    <row r="371" ht="12.75" x14ac:dyDescent="0.25"/>
    <row r="372" ht="12.75" x14ac:dyDescent="0.25"/>
    <row r="373" ht="12.75" x14ac:dyDescent="0.25"/>
    <row r="374" ht="12.75" x14ac:dyDescent="0.25"/>
    <row r="375" ht="12.75" x14ac:dyDescent="0.25"/>
    <row r="376" ht="12.75" x14ac:dyDescent="0.25"/>
    <row r="377" ht="12.75" x14ac:dyDescent="0.25"/>
    <row r="378" ht="12.75" x14ac:dyDescent="0.25"/>
    <row r="380" ht="12.75" x14ac:dyDescent="0.25"/>
  </sheetData>
  <sortState ref="A2:S378">
    <sortCondition descending="1" ref="C2:C3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Listed by County</vt:lpstr>
      <vt:lpstr>All County Summary</vt:lpstr>
      <vt:lpstr>From High to Low in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Marialaura (CUA)</dc:creator>
  <cp:lastModifiedBy>owner pc</cp:lastModifiedBy>
  <cp:lastPrinted>2017-10-27T14:22:45Z</cp:lastPrinted>
  <dcterms:created xsi:type="dcterms:W3CDTF">2017-10-24T15:19:05Z</dcterms:created>
  <dcterms:modified xsi:type="dcterms:W3CDTF">2017-11-18T23:53:50Z</dcterms:modified>
</cp:coreProperties>
</file>